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DS1619\docs\Saison_2020_2021\P2B\"/>
    </mc:Choice>
  </mc:AlternateContent>
  <xr:revisionPtr revIDLastSave="0" documentId="13_ncr:1_{503DCF51-C644-4A6B-A7EC-C6A987C02C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ning prépa" sheetId="4" r:id="rId1"/>
    <sheet name="présence" sheetId="1" r:id="rId2"/>
    <sheet name="Match contre Mouscron" sheetId="3" r:id="rId3"/>
    <sheet name="test vma" sheetId="2" r:id="rId4"/>
  </sheets>
  <definedNames>
    <definedName name="_xlnm._FilterDatabase" localSheetId="1" hidden="1">présence!$F$1:$L$23</definedName>
    <definedName name="_xlnm._FilterDatabase" localSheetId="3" hidden="1">'test vma'!$A$1:$C$25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L6" i="1"/>
  <c r="L16" i="1"/>
  <c r="L7" i="1"/>
  <c r="L11" i="1"/>
  <c r="L22" i="1"/>
  <c r="L18" i="1"/>
  <c r="L8" i="1"/>
  <c r="L15" i="1"/>
  <c r="K30" i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L30" i="1"/>
  <c r="O7" i="1"/>
  <c r="O22" i="1"/>
  <c r="O4" i="1"/>
  <c r="O5" i="1"/>
  <c r="O6" i="1"/>
  <c r="O8" i="1"/>
  <c r="O10" i="1"/>
  <c r="O11" i="1"/>
  <c r="O13" i="1"/>
  <c r="O15" i="1"/>
  <c r="O16" i="1"/>
  <c r="O17" i="1"/>
  <c r="O18" i="1"/>
  <c r="O19" i="1"/>
  <c r="O20" i="1"/>
  <c r="O21" i="1"/>
  <c r="O3" i="1" l="1"/>
  <c r="I4" i="1"/>
  <c r="J4" i="1" s="1"/>
  <c r="P4" i="1" s="1"/>
  <c r="I5" i="1"/>
  <c r="J5" i="1" s="1"/>
  <c r="P5" i="1" s="1"/>
  <c r="I6" i="1"/>
  <c r="J6" i="1" s="1"/>
  <c r="P6" i="1" s="1"/>
  <c r="I7" i="1"/>
  <c r="J7" i="1" s="1"/>
  <c r="P7" i="1" s="1"/>
  <c r="I8" i="1"/>
  <c r="J8" i="1" s="1"/>
  <c r="P8" i="1" s="1"/>
  <c r="I9" i="1"/>
  <c r="J9" i="1" s="1"/>
  <c r="P9" i="1" s="1"/>
  <c r="I10" i="1"/>
  <c r="J10" i="1" s="1"/>
  <c r="P10" i="1" s="1"/>
  <c r="I11" i="1"/>
  <c r="J11" i="1" s="1"/>
  <c r="P11" i="1" s="1"/>
  <c r="I12" i="1"/>
  <c r="J12" i="1" s="1"/>
  <c r="P12" i="1" s="1"/>
  <c r="I13" i="1"/>
  <c r="J13" i="1" s="1"/>
  <c r="P13" i="1" s="1"/>
  <c r="I14" i="1"/>
  <c r="J14" i="1" s="1"/>
  <c r="P14" i="1" s="1"/>
  <c r="I15" i="1"/>
  <c r="J15" i="1" s="1"/>
  <c r="P15" i="1" s="1"/>
  <c r="I16" i="1"/>
  <c r="J16" i="1" s="1"/>
  <c r="P16" i="1" s="1"/>
  <c r="I17" i="1"/>
  <c r="J17" i="1" s="1"/>
  <c r="P17" i="1" s="1"/>
  <c r="I18" i="1"/>
  <c r="J18" i="1" s="1"/>
  <c r="P18" i="1" s="1"/>
  <c r="I19" i="1"/>
  <c r="J19" i="1" s="1"/>
  <c r="P19" i="1" s="1"/>
  <c r="I20" i="1"/>
  <c r="J20" i="1" s="1"/>
  <c r="P20" i="1" s="1"/>
  <c r="I21" i="1"/>
  <c r="J21" i="1" s="1"/>
  <c r="P21" i="1" s="1"/>
  <c r="I22" i="1"/>
  <c r="J22" i="1" s="1"/>
  <c r="P22" i="1" s="1"/>
  <c r="I23" i="1"/>
  <c r="J23" i="1" s="1"/>
  <c r="P23" i="1" s="1"/>
  <c r="I3" i="1"/>
  <c r="J3" i="1" s="1"/>
  <c r="P3" i="1" s="1"/>
  <c r="F2" i="1" l="1"/>
  <c r="G2" i="1" s="1"/>
  <c r="H2" i="1" s="1"/>
  <c r="H30" i="1"/>
  <c r="G30" i="1"/>
  <c r="F30" i="1"/>
  <c r="C30" i="1" l="1"/>
  <c r="D30" i="1"/>
  <c r="B30" i="1"/>
  <c r="C2" i="1" l="1"/>
  <c r="D2" i="1" s="1"/>
</calcChain>
</file>

<file path=xl/sharedStrings.xml><?xml version="1.0" encoding="utf-8"?>
<sst xmlns="http://schemas.openxmlformats.org/spreadsheetml/2006/main" count="167" uniqueCount="92">
  <si>
    <t>BOUCAUT Romain</t>
  </si>
  <si>
    <t>CHABROLLES Tristan</t>
  </si>
  <si>
    <t>COLLIE Alexandre</t>
  </si>
  <si>
    <t>DEBAISIEUX Noam</t>
  </si>
  <si>
    <t>DELANNOY Jonathan</t>
  </si>
  <si>
    <t>DELHUVENNE Aurelien</t>
  </si>
  <si>
    <t xml:space="preserve">DENIS Julien </t>
  </si>
  <si>
    <t>DUYCK Geoffrey (G)</t>
  </si>
  <si>
    <t>HEGGERMONT Christophe</t>
  </si>
  <si>
    <t>HOVINE Thomas</t>
  </si>
  <si>
    <t>HUYS Martin</t>
  </si>
  <si>
    <t>MARS Mathieu</t>
  </si>
  <si>
    <t>PALMIERI Biagio</t>
  </si>
  <si>
    <t>PARDO Bryan</t>
  </si>
  <si>
    <t>PHILIPPE Julien</t>
  </si>
  <si>
    <t>RJILLO Jefferson</t>
  </si>
  <si>
    <t>RUBBRECHT Noah (G)</t>
  </si>
  <si>
    <t>SCHEMBRI Salvatore</t>
  </si>
  <si>
    <t>SPREUX Julien (G)</t>
  </si>
  <si>
    <t>TURCAN Simon</t>
  </si>
  <si>
    <t>URBAIN Joris</t>
  </si>
  <si>
    <t>VANDENBERGHE Gauthier</t>
  </si>
  <si>
    <t>BOUKTOUF Ayoub</t>
  </si>
  <si>
    <t>GASSAMA Mouctar</t>
  </si>
  <si>
    <t>Ylyas</t>
  </si>
  <si>
    <t>Evan</t>
  </si>
  <si>
    <t>Arno</t>
  </si>
  <si>
    <t>Total</t>
  </si>
  <si>
    <t>semaine 1</t>
  </si>
  <si>
    <t>Absent</t>
  </si>
  <si>
    <t>VMA</t>
  </si>
  <si>
    <t>Palier</t>
  </si>
  <si>
    <t>Turcan Marvin</t>
  </si>
  <si>
    <t>semaine 2</t>
  </si>
  <si>
    <t>Ylyes</t>
  </si>
  <si>
    <t>TOTAL</t>
  </si>
  <si>
    <t>Mouscron</t>
  </si>
  <si>
    <t>Mourad</t>
  </si>
  <si>
    <t>0 --&gt; 45 min</t>
  </si>
  <si>
    <t>Alex C</t>
  </si>
  <si>
    <t>Joris</t>
  </si>
  <si>
    <t>Ayoub</t>
  </si>
  <si>
    <t>Biaggio</t>
  </si>
  <si>
    <t>Noam</t>
  </si>
  <si>
    <t>Mouctar</t>
  </si>
  <si>
    <t>Julien Spr( 30 min ) - Noah R ( 15 min ).</t>
  </si>
  <si>
    <t xml:space="preserve">Noah R ( 1/2 ) - Geoffrey D ( 1/2 ) </t>
  </si>
  <si>
    <t>Matthieu M- Aurélien D</t>
  </si>
  <si>
    <t>45 --&gt; 67 min 30</t>
  </si>
  <si>
    <t>Julien P</t>
  </si>
  <si>
    <t>Simon T ( capi )</t>
  </si>
  <si>
    <t>Tristan</t>
  </si>
  <si>
    <t>Thomas H</t>
  </si>
  <si>
    <t>Geoffrey D</t>
  </si>
  <si>
    <t>67 min 30 --&gt; 90 min</t>
  </si>
  <si>
    <t>Bryan P</t>
  </si>
  <si>
    <t>présence</t>
  </si>
  <si>
    <t>Juillet</t>
  </si>
  <si>
    <t>Aoùt</t>
  </si>
  <si>
    <t>0476 / 890 280</t>
  </si>
  <si>
    <t>Coach T1 : Julien Dubois</t>
  </si>
  <si>
    <t>0487 / 92 19 06</t>
  </si>
  <si>
    <t>Coach T2 : Alex Depraetere</t>
  </si>
  <si>
    <t>Coach gardiens : Eddy Liefooghe</t>
  </si>
  <si>
    <t>0496 / 29 45 36</t>
  </si>
  <si>
    <t>Entrainement au futuro à 19 h 30</t>
  </si>
  <si>
    <t>Romain B ( capi )</t>
  </si>
  <si>
    <t>Romain ( capi )</t>
  </si>
  <si>
    <t>Consignes du jour</t>
  </si>
  <si>
    <t>Bloc bas : attendre dans notre partie de terrain ==&gt; court sur l'homme</t>
  </si>
  <si>
    <t>Ne pas mettre un pressing trop haut dans leur partie de terrain</t>
  </si>
  <si>
    <t>Essayer de conserver au maximum le ballon quand on le récupère</t>
  </si>
  <si>
    <t>Prendre du plaisir : pas tous les jours qu'on joue contre une D1</t>
  </si>
  <si>
    <t>Phases arrêtées offensives : Noam, Joris</t>
  </si>
  <si>
    <t>absent</t>
  </si>
  <si>
    <t>Temps de jeu</t>
  </si>
  <si>
    <t>jouer le plus simple possible</t>
  </si>
  <si>
    <t>Préparation RDS :          saison 2020-2021</t>
  </si>
  <si>
    <t xml:space="preserve">Aurélien D - Matthieu </t>
  </si>
  <si>
    <t>MARS Matthieu</t>
  </si>
  <si>
    <t>Simon-Evan</t>
  </si>
  <si>
    <t>Match contre Biévène ( P1 Hainaut ) : Au RDS 19 h 30</t>
  </si>
  <si>
    <t>Match amical à Zonnebeke (1ère prov,) 19H30</t>
  </si>
  <si>
    <t>Match amical à Bellegem (3ème Prov,) 18H00</t>
  </si>
  <si>
    <t>Match amical au SV, Kortrijk (3ème Prov,) 19H00</t>
  </si>
  <si>
    <t>Match amical au RDS contre KFC , Aalbeke (3ème Prov,)</t>
  </si>
  <si>
    <t>Mardi 01 septembre 2020</t>
  </si>
  <si>
    <t>Match amical à Isières (2ème Prov, Hainaut) 19H30</t>
  </si>
  <si>
    <t>Match amical à Hooglede (3ème Prov,) 17H00</t>
  </si>
  <si>
    <t>Mardi 08 septembre 2020</t>
  </si>
  <si>
    <t>Samedi 05 septembre 2020</t>
  </si>
  <si>
    <t>Match amical au RDS contr Molenbaix (1ère Prov,Hainaut) 19H30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</si>
</sst>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rgb="FFFF0000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58"/>
      </patternFill>
    </fill>
    <fill>
      <patternFill patternType="solid">
        <fgColor theme="1"/>
        <bgColor indexed="34"/>
      </patternFill>
    </fill>
    <fill>
      <patternFill patternType="solid">
        <fgColor theme="0"/>
        <bgColor indexed="58"/>
      </patternFill>
    </fill>
    <fill>
      <patternFill patternType="solid">
        <fgColor theme="1"/>
        <bgColor indexed="13"/>
      </patternFill>
    </fill>
    <fill>
      <patternFill patternType="solid">
        <fgColor theme="1"/>
        <bgColor indexed="49"/>
      </patternFill>
    </fill>
    <fill>
      <patternFill patternType="solid">
        <fgColor theme="1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rgb="FF92D050"/>
        <bgColor indexed="58"/>
      </patternFill>
    </fill>
    <fill>
      <patternFill patternType="solid">
        <fgColor rgb="FFFFFF00"/>
        <bgColor indexed="58"/>
      </patternFill>
    </fill>
    <fill>
      <patternFill patternType="solid">
        <fgColor theme="2"/>
        <bgColor indexed="3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/>
    <xf numFmtId="0" fontId="2" fillId="3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5" fillId="4" borderId="3" xfId="0" applyNumberFormat="1" applyFont="1" applyFill="1" applyBorder="1"/>
    <xf numFmtId="0" fontId="2" fillId="3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8" fillId="8" borderId="2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" fillId="0" borderId="14" xfId="0" applyFont="1" applyBorder="1"/>
    <xf numFmtId="0" fontId="10" fillId="8" borderId="0" xfId="0" applyFont="1" applyFill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8" borderId="16" xfId="0" applyFont="1" applyFill="1" applyBorder="1" applyAlignment="1">
      <alignment horizontal="right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left"/>
    </xf>
    <xf numFmtId="9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8" borderId="12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5" fillId="8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15" borderId="0" xfId="0" applyFill="1"/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wrapText="1"/>
    </xf>
    <xf numFmtId="0" fontId="15" fillId="9" borderId="1" xfId="0" applyFont="1" applyFill="1" applyBorder="1"/>
    <xf numFmtId="0" fontId="7" fillId="0" borderId="10" xfId="0" applyFont="1" applyBorder="1" applyAlignment="1"/>
    <xf numFmtId="0" fontId="7" fillId="0" borderId="11" xfId="0" applyFont="1" applyBorder="1" applyAlignment="1"/>
    <xf numFmtId="0" fontId="16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7" fillId="0" borderId="22" xfId="0" applyFont="1" applyBorder="1" applyAlignment="1"/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8" borderId="17" xfId="0" applyFont="1" applyFill="1" applyBorder="1" applyAlignment="1">
      <alignment horizontal="left"/>
    </xf>
    <xf numFmtId="0" fontId="7" fillId="0" borderId="23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/>
    <xf numFmtId="14" fontId="8" fillId="8" borderId="26" xfId="0" applyNumberFormat="1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" fillId="0" borderId="28" xfId="0" applyFont="1" applyBorder="1"/>
    <xf numFmtId="0" fontId="10" fillId="8" borderId="29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8" borderId="30" xfId="0" applyFont="1" applyFill="1" applyBorder="1" applyAlignment="1">
      <alignment horizontal="right"/>
    </xf>
    <xf numFmtId="0" fontId="9" fillId="8" borderId="31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4" fillId="11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be/imgres?imgurl=http://www.pecq.info/05loisirs/footASSA00.jpg&amp;imgrefurl=http://www.pecq.info/004loisirsfootassa.htm&amp;docid=F56N9oD2Jbs-JM&amp;tbnid=HCWXaL8pB2MyBM:&amp;vet=10ahUKEwj5tfq9lqnVAhVRI1AKHXm6ABkQMwgnKAIwAg..i&amp;w=236&amp;h=291&amp;bih=934&amp;biw=1920&amp;q=logo%20obigies&amp;ved=0ahUKEwj5tfq9lqnVAhVRI1AKHXm6ABkQMwgnKAIwAg&amp;iact=mrc&amp;uact=8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be/imgres?imgurl=http://www.pecq.info/05loisirs/footASSA00.jpg&amp;imgrefurl=http://www.pecq.info/004loisirsfootassa.htm&amp;docid=F56N9oD2Jbs-JM&amp;tbnid=HCWXaL8pB2MyBM:&amp;vet=10ahUKEwj5tfq9lqnVAhVRI1AKHXm6ABkQMwgnKAIwAg..i&amp;w=236&amp;h=291&amp;bih=934&amp;biw=1920&amp;q=logo%20obigies&amp;ved=0ahUKEwj5tfq9lqnVAhVRI1AKHXm6ABkQMwgnKAIwAg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2000251</xdr:colOff>
      <xdr:row>0</xdr:row>
      <xdr:rowOff>0</xdr:rowOff>
    </xdr:from>
    <xdr:to>
      <xdr:col>3</xdr:col>
      <xdr:colOff>3924300</xdr:colOff>
      <xdr:row>1</xdr:row>
      <xdr:rowOff>142875</xdr:rowOff>
    </xdr:to>
    <xdr:pic>
      <xdr:nvPicPr>
        <xdr:cNvPr id="2" name="Image 1" descr="Royal Dottignies Sports - RDS">
          <a:extLst>
            <a:ext uri="{FF2B5EF4-FFF2-40B4-BE49-F238E27FC236}">
              <a16:creationId xmlns:a16="http://schemas.microsoft.com/office/drawing/2014/main" id="{5745E99E-A4C9-4EE3-ADF7-4AFBF3B2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0"/>
          <a:ext cx="395287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4</xdr:row>
      <xdr:rowOff>85725</xdr:rowOff>
    </xdr:to>
    <xdr:sp macro="" textlink="">
      <xdr:nvSpPr>
        <xdr:cNvPr id="2" name="AutoShape 2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602442-BB3A-4F47-9E16-9EF3405935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52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4</xdr:row>
      <xdr:rowOff>85725</xdr:rowOff>
    </xdr:to>
    <xdr:sp macro="" textlink="">
      <xdr:nvSpPr>
        <xdr:cNvPr id="3" name="AutoShape 3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87EA3-2EFE-492B-BFD7-A033BB7A32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52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1</xdr:row>
      <xdr:rowOff>0</xdr:rowOff>
    </xdr:from>
    <xdr:ext cx="152400" cy="695325"/>
    <xdr:sp macro="" textlink="">
      <xdr:nvSpPr>
        <xdr:cNvPr id="4" name="AutoShape 2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146A9A-862F-480D-9189-FF6E1CCB3658}"/>
            </a:ext>
          </a:extLst>
        </xdr:cNvPr>
        <xdr:cNvSpPr>
          <a:spLocks noChangeAspect="1" noChangeArrowheads="1"/>
        </xdr:cNvSpPr>
      </xdr:nvSpPr>
      <xdr:spPr bwMode="auto">
        <a:xfrm>
          <a:off x="0" y="304800"/>
          <a:ext cx="152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152400" cy="695325"/>
    <xdr:sp macro="" textlink="">
      <xdr:nvSpPr>
        <xdr:cNvPr id="5" name="AutoShape 3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5F4AE-1B92-43ED-9E70-1E994808CBDA}"/>
            </a:ext>
          </a:extLst>
        </xdr:cNvPr>
        <xdr:cNvSpPr>
          <a:spLocks noChangeAspect="1" noChangeArrowheads="1"/>
        </xdr:cNvSpPr>
      </xdr:nvSpPr>
      <xdr:spPr bwMode="auto">
        <a:xfrm>
          <a:off x="0" y="304800"/>
          <a:ext cx="152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768626</xdr:rowOff>
    </xdr:to>
    <xdr:pic>
      <xdr:nvPicPr>
        <xdr:cNvPr id="3" name="Image 2" descr="Royal Dottignies Sports - RDS">
          <a:extLst>
            <a:ext uri="{FF2B5EF4-FFF2-40B4-BE49-F238E27FC236}">
              <a16:creationId xmlns:a16="http://schemas.microsoft.com/office/drawing/2014/main" id="{0BBC6BD1-7C68-4853-8191-6E3DFB5A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17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2209799</xdr:colOff>
      <xdr:row>1</xdr:row>
      <xdr:rowOff>790575</xdr:rowOff>
    </xdr:to>
    <xdr:pic>
      <xdr:nvPicPr>
        <xdr:cNvPr id="5" name="Image 4" descr="Royal Dottignies Sports - RDS">
          <a:extLst>
            <a:ext uri="{FF2B5EF4-FFF2-40B4-BE49-F238E27FC236}">
              <a16:creationId xmlns:a16="http://schemas.microsoft.com/office/drawing/2014/main" id="{EBB77053-74A9-425E-910B-D1D9743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0"/>
          <a:ext cx="2209799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19049</xdr:colOff>
      <xdr:row>0</xdr:row>
      <xdr:rowOff>0</xdr:rowOff>
    </xdr:from>
    <xdr:to>
      <xdr:col>7</xdr:col>
      <xdr:colOff>19050</xdr:colOff>
      <xdr:row>1</xdr:row>
      <xdr:rowOff>790575</xdr:rowOff>
    </xdr:to>
    <xdr:pic>
      <xdr:nvPicPr>
        <xdr:cNvPr id="6" name="Image 5" descr="Royal Dottignies Sports - RDS">
          <a:extLst>
            <a:ext uri="{FF2B5EF4-FFF2-40B4-BE49-F238E27FC236}">
              <a16:creationId xmlns:a16="http://schemas.microsoft.com/office/drawing/2014/main" id="{6617171C-9217-4EB7-888A-DF683B75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4" y="0"/>
          <a:ext cx="1971676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714375"/>
    <xdr:sp macro="" textlink="">
      <xdr:nvSpPr>
        <xdr:cNvPr id="2" name="AutoShape 2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6E55B-A0DC-43A7-AE2F-C43EDD92BF8A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152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152400" cy="714375"/>
    <xdr:sp macro="" textlink="">
      <xdr:nvSpPr>
        <xdr:cNvPr id="3" name="AutoShape 3" descr="Résultat de recherche d'images pour &quot;logo obigies&quot;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2EBAF-4D17-45D7-87E1-46B9458177A6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152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topLeftCell="A7" workbookViewId="0">
      <selection activeCell="D36" sqref="D36"/>
    </sheetView>
  </sheetViews>
  <sheetFormatPr baseColWidth="10" defaultRowHeight="15" x14ac:dyDescent="0.25"/>
  <cols>
    <col min="1" max="1" width="27" customWidth="1"/>
    <col min="2" max="2" width="50.140625" customWidth="1"/>
    <col min="3" max="3" width="30.42578125" bestFit="1" customWidth="1"/>
    <col min="4" max="4" width="59.140625" style="20" customWidth="1"/>
    <col min="256" max="256" width="9.85546875" customWidth="1"/>
    <col min="257" max="257" width="45.28515625" customWidth="1"/>
    <col min="258" max="258" width="7.7109375" customWidth="1"/>
    <col min="259" max="259" width="9.85546875" customWidth="1"/>
    <col min="260" max="260" width="60" customWidth="1"/>
    <col min="512" max="512" width="9.85546875" customWidth="1"/>
    <col min="513" max="513" width="45.28515625" customWidth="1"/>
    <col min="514" max="514" width="7.7109375" customWidth="1"/>
    <col min="515" max="515" width="9.85546875" customWidth="1"/>
    <col min="516" max="516" width="60" customWidth="1"/>
    <col min="768" max="768" width="9.85546875" customWidth="1"/>
    <col min="769" max="769" width="45.28515625" customWidth="1"/>
    <col min="770" max="770" width="7.7109375" customWidth="1"/>
    <col min="771" max="771" width="9.85546875" customWidth="1"/>
    <col min="772" max="772" width="60" customWidth="1"/>
    <col min="1024" max="1024" width="9.85546875" customWidth="1"/>
    <col min="1025" max="1025" width="45.28515625" customWidth="1"/>
    <col min="1026" max="1026" width="7.7109375" customWidth="1"/>
    <col min="1027" max="1027" width="9.85546875" customWidth="1"/>
    <col min="1028" max="1028" width="60" customWidth="1"/>
    <col min="1280" max="1280" width="9.85546875" customWidth="1"/>
    <col min="1281" max="1281" width="45.28515625" customWidth="1"/>
    <col min="1282" max="1282" width="7.7109375" customWidth="1"/>
    <col min="1283" max="1283" width="9.85546875" customWidth="1"/>
    <col min="1284" max="1284" width="60" customWidth="1"/>
    <col min="1536" max="1536" width="9.85546875" customWidth="1"/>
    <col min="1537" max="1537" width="45.28515625" customWidth="1"/>
    <col min="1538" max="1538" width="7.7109375" customWidth="1"/>
    <col min="1539" max="1539" width="9.85546875" customWidth="1"/>
    <col min="1540" max="1540" width="60" customWidth="1"/>
    <col min="1792" max="1792" width="9.85546875" customWidth="1"/>
    <col min="1793" max="1793" width="45.28515625" customWidth="1"/>
    <col min="1794" max="1794" width="7.7109375" customWidth="1"/>
    <col min="1795" max="1795" width="9.85546875" customWidth="1"/>
    <col min="1796" max="1796" width="60" customWidth="1"/>
    <col min="2048" max="2048" width="9.85546875" customWidth="1"/>
    <col min="2049" max="2049" width="45.28515625" customWidth="1"/>
    <col min="2050" max="2050" width="7.7109375" customWidth="1"/>
    <col min="2051" max="2051" width="9.85546875" customWidth="1"/>
    <col min="2052" max="2052" width="60" customWidth="1"/>
    <col min="2304" max="2304" width="9.85546875" customWidth="1"/>
    <col min="2305" max="2305" width="45.28515625" customWidth="1"/>
    <col min="2306" max="2306" width="7.7109375" customWidth="1"/>
    <col min="2307" max="2307" width="9.85546875" customWidth="1"/>
    <col min="2308" max="2308" width="60" customWidth="1"/>
    <col min="2560" max="2560" width="9.85546875" customWidth="1"/>
    <col min="2561" max="2561" width="45.28515625" customWidth="1"/>
    <col min="2562" max="2562" width="7.7109375" customWidth="1"/>
    <col min="2563" max="2563" width="9.85546875" customWidth="1"/>
    <col min="2564" max="2564" width="60" customWidth="1"/>
    <col min="2816" max="2816" width="9.85546875" customWidth="1"/>
    <col min="2817" max="2817" width="45.28515625" customWidth="1"/>
    <col min="2818" max="2818" width="7.7109375" customWidth="1"/>
    <col min="2819" max="2819" width="9.85546875" customWidth="1"/>
    <col min="2820" max="2820" width="60" customWidth="1"/>
    <col min="3072" max="3072" width="9.85546875" customWidth="1"/>
    <col min="3073" max="3073" width="45.28515625" customWidth="1"/>
    <col min="3074" max="3074" width="7.7109375" customWidth="1"/>
    <col min="3075" max="3075" width="9.85546875" customWidth="1"/>
    <col min="3076" max="3076" width="60" customWidth="1"/>
    <col min="3328" max="3328" width="9.85546875" customWidth="1"/>
    <col min="3329" max="3329" width="45.28515625" customWidth="1"/>
    <col min="3330" max="3330" width="7.7109375" customWidth="1"/>
    <col min="3331" max="3331" width="9.85546875" customWidth="1"/>
    <col min="3332" max="3332" width="60" customWidth="1"/>
    <col min="3584" max="3584" width="9.85546875" customWidth="1"/>
    <col min="3585" max="3585" width="45.28515625" customWidth="1"/>
    <col min="3586" max="3586" width="7.7109375" customWidth="1"/>
    <col min="3587" max="3587" width="9.85546875" customWidth="1"/>
    <col min="3588" max="3588" width="60" customWidth="1"/>
    <col min="3840" max="3840" width="9.85546875" customWidth="1"/>
    <col min="3841" max="3841" width="45.28515625" customWidth="1"/>
    <col min="3842" max="3842" width="7.7109375" customWidth="1"/>
    <col min="3843" max="3843" width="9.85546875" customWidth="1"/>
    <col min="3844" max="3844" width="60" customWidth="1"/>
    <col min="4096" max="4096" width="9.85546875" customWidth="1"/>
    <col min="4097" max="4097" width="45.28515625" customWidth="1"/>
    <col min="4098" max="4098" width="7.7109375" customWidth="1"/>
    <col min="4099" max="4099" width="9.85546875" customWidth="1"/>
    <col min="4100" max="4100" width="60" customWidth="1"/>
    <col min="4352" max="4352" width="9.85546875" customWidth="1"/>
    <col min="4353" max="4353" width="45.28515625" customWidth="1"/>
    <col min="4354" max="4354" width="7.7109375" customWidth="1"/>
    <col min="4355" max="4355" width="9.85546875" customWidth="1"/>
    <col min="4356" max="4356" width="60" customWidth="1"/>
    <col min="4608" max="4608" width="9.85546875" customWidth="1"/>
    <col min="4609" max="4609" width="45.28515625" customWidth="1"/>
    <col min="4610" max="4610" width="7.7109375" customWidth="1"/>
    <col min="4611" max="4611" width="9.85546875" customWidth="1"/>
    <col min="4612" max="4612" width="60" customWidth="1"/>
    <col min="4864" max="4864" width="9.85546875" customWidth="1"/>
    <col min="4865" max="4865" width="45.28515625" customWidth="1"/>
    <col min="4866" max="4866" width="7.7109375" customWidth="1"/>
    <col min="4867" max="4867" width="9.85546875" customWidth="1"/>
    <col min="4868" max="4868" width="60" customWidth="1"/>
    <col min="5120" max="5120" width="9.85546875" customWidth="1"/>
    <col min="5121" max="5121" width="45.28515625" customWidth="1"/>
    <col min="5122" max="5122" width="7.7109375" customWidth="1"/>
    <col min="5123" max="5123" width="9.85546875" customWidth="1"/>
    <col min="5124" max="5124" width="60" customWidth="1"/>
    <col min="5376" max="5376" width="9.85546875" customWidth="1"/>
    <col min="5377" max="5377" width="45.28515625" customWidth="1"/>
    <col min="5378" max="5378" width="7.7109375" customWidth="1"/>
    <col min="5379" max="5379" width="9.85546875" customWidth="1"/>
    <col min="5380" max="5380" width="60" customWidth="1"/>
    <col min="5632" max="5632" width="9.85546875" customWidth="1"/>
    <col min="5633" max="5633" width="45.28515625" customWidth="1"/>
    <col min="5634" max="5634" width="7.7109375" customWidth="1"/>
    <col min="5635" max="5635" width="9.85546875" customWidth="1"/>
    <col min="5636" max="5636" width="60" customWidth="1"/>
    <col min="5888" max="5888" width="9.85546875" customWidth="1"/>
    <col min="5889" max="5889" width="45.28515625" customWidth="1"/>
    <col min="5890" max="5890" width="7.7109375" customWidth="1"/>
    <col min="5891" max="5891" width="9.85546875" customWidth="1"/>
    <col min="5892" max="5892" width="60" customWidth="1"/>
    <col min="6144" max="6144" width="9.85546875" customWidth="1"/>
    <col min="6145" max="6145" width="45.28515625" customWidth="1"/>
    <col min="6146" max="6146" width="7.7109375" customWidth="1"/>
    <col min="6147" max="6147" width="9.85546875" customWidth="1"/>
    <col min="6148" max="6148" width="60" customWidth="1"/>
    <col min="6400" max="6400" width="9.85546875" customWidth="1"/>
    <col min="6401" max="6401" width="45.28515625" customWidth="1"/>
    <col min="6402" max="6402" width="7.7109375" customWidth="1"/>
    <col min="6403" max="6403" width="9.85546875" customWidth="1"/>
    <col min="6404" max="6404" width="60" customWidth="1"/>
    <col min="6656" max="6656" width="9.85546875" customWidth="1"/>
    <col min="6657" max="6657" width="45.28515625" customWidth="1"/>
    <col min="6658" max="6658" width="7.7109375" customWidth="1"/>
    <col min="6659" max="6659" width="9.85546875" customWidth="1"/>
    <col min="6660" max="6660" width="60" customWidth="1"/>
    <col min="6912" max="6912" width="9.85546875" customWidth="1"/>
    <col min="6913" max="6913" width="45.28515625" customWidth="1"/>
    <col min="6914" max="6914" width="7.7109375" customWidth="1"/>
    <col min="6915" max="6915" width="9.85546875" customWidth="1"/>
    <col min="6916" max="6916" width="60" customWidth="1"/>
    <col min="7168" max="7168" width="9.85546875" customWidth="1"/>
    <col min="7169" max="7169" width="45.28515625" customWidth="1"/>
    <col min="7170" max="7170" width="7.7109375" customWidth="1"/>
    <col min="7171" max="7171" width="9.85546875" customWidth="1"/>
    <col min="7172" max="7172" width="60" customWidth="1"/>
    <col min="7424" max="7424" width="9.85546875" customWidth="1"/>
    <col min="7425" max="7425" width="45.28515625" customWidth="1"/>
    <col min="7426" max="7426" width="7.7109375" customWidth="1"/>
    <col min="7427" max="7427" width="9.85546875" customWidth="1"/>
    <col min="7428" max="7428" width="60" customWidth="1"/>
    <col min="7680" max="7680" width="9.85546875" customWidth="1"/>
    <col min="7681" max="7681" width="45.28515625" customWidth="1"/>
    <col min="7682" max="7682" width="7.7109375" customWidth="1"/>
    <col min="7683" max="7683" width="9.85546875" customWidth="1"/>
    <col min="7684" max="7684" width="60" customWidth="1"/>
    <col min="7936" max="7936" width="9.85546875" customWidth="1"/>
    <col min="7937" max="7937" width="45.28515625" customWidth="1"/>
    <col min="7938" max="7938" width="7.7109375" customWidth="1"/>
    <col min="7939" max="7939" width="9.85546875" customWidth="1"/>
    <col min="7940" max="7940" width="60" customWidth="1"/>
    <col min="8192" max="8192" width="9.85546875" customWidth="1"/>
    <col min="8193" max="8193" width="45.28515625" customWidth="1"/>
    <col min="8194" max="8194" width="7.7109375" customWidth="1"/>
    <col min="8195" max="8195" width="9.85546875" customWidth="1"/>
    <col min="8196" max="8196" width="60" customWidth="1"/>
    <col min="8448" max="8448" width="9.85546875" customWidth="1"/>
    <col min="8449" max="8449" width="45.28515625" customWidth="1"/>
    <col min="8450" max="8450" width="7.7109375" customWidth="1"/>
    <col min="8451" max="8451" width="9.85546875" customWidth="1"/>
    <col min="8452" max="8452" width="60" customWidth="1"/>
    <col min="8704" max="8704" width="9.85546875" customWidth="1"/>
    <col min="8705" max="8705" width="45.28515625" customWidth="1"/>
    <col min="8706" max="8706" width="7.7109375" customWidth="1"/>
    <col min="8707" max="8707" width="9.85546875" customWidth="1"/>
    <col min="8708" max="8708" width="60" customWidth="1"/>
    <col min="8960" max="8960" width="9.85546875" customWidth="1"/>
    <col min="8961" max="8961" width="45.28515625" customWidth="1"/>
    <col min="8962" max="8962" width="7.7109375" customWidth="1"/>
    <col min="8963" max="8963" width="9.85546875" customWidth="1"/>
    <col min="8964" max="8964" width="60" customWidth="1"/>
    <col min="9216" max="9216" width="9.85546875" customWidth="1"/>
    <col min="9217" max="9217" width="45.28515625" customWidth="1"/>
    <col min="9218" max="9218" width="7.7109375" customWidth="1"/>
    <col min="9219" max="9219" width="9.85546875" customWidth="1"/>
    <col min="9220" max="9220" width="60" customWidth="1"/>
    <col min="9472" max="9472" width="9.85546875" customWidth="1"/>
    <col min="9473" max="9473" width="45.28515625" customWidth="1"/>
    <col min="9474" max="9474" width="7.7109375" customWidth="1"/>
    <col min="9475" max="9475" width="9.85546875" customWidth="1"/>
    <col min="9476" max="9476" width="60" customWidth="1"/>
    <col min="9728" max="9728" width="9.85546875" customWidth="1"/>
    <col min="9729" max="9729" width="45.28515625" customWidth="1"/>
    <col min="9730" max="9730" width="7.7109375" customWidth="1"/>
    <col min="9731" max="9731" width="9.85546875" customWidth="1"/>
    <col min="9732" max="9732" width="60" customWidth="1"/>
    <col min="9984" max="9984" width="9.85546875" customWidth="1"/>
    <col min="9985" max="9985" width="45.28515625" customWidth="1"/>
    <col min="9986" max="9986" width="7.7109375" customWidth="1"/>
    <col min="9987" max="9987" width="9.85546875" customWidth="1"/>
    <col min="9988" max="9988" width="60" customWidth="1"/>
    <col min="10240" max="10240" width="9.85546875" customWidth="1"/>
    <col min="10241" max="10241" width="45.28515625" customWidth="1"/>
    <col min="10242" max="10242" width="7.7109375" customWidth="1"/>
    <col min="10243" max="10243" width="9.85546875" customWidth="1"/>
    <col min="10244" max="10244" width="60" customWidth="1"/>
    <col min="10496" max="10496" width="9.85546875" customWidth="1"/>
    <col min="10497" max="10497" width="45.28515625" customWidth="1"/>
    <col min="10498" max="10498" width="7.7109375" customWidth="1"/>
    <col min="10499" max="10499" width="9.85546875" customWidth="1"/>
    <col min="10500" max="10500" width="60" customWidth="1"/>
    <col min="10752" max="10752" width="9.85546875" customWidth="1"/>
    <col min="10753" max="10753" width="45.28515625" customWidth="1"/>
    <col min="10754" max="10754" width="7.7109375" customWidth="1"/>
    <col min="10755" max="10755" width="9.85546875" customWidth="1"/>
    <col min="10756" max="10756" width="60" customWidth="1"/>
    <col min="11008" max="11008" width="9.85546875" customWidth="1"/>
    <col min="11009" max="11009" width="45.28515625" customWidth="1"/>
    <col min="11010" max="11010" width="7.7109375" customWidth="1"/>
    <col min="11011" max="11011" width="9.85546875" customWidth="1"/>
    <col min="11012" max="11012" width="60" customWidth="1"/>
    <col min="11264" max="11264" width="9.85546875" customWidth="1"/>
    <col min="11265" max="11265" width="45.28515625" customWidth="1"/>
    <col min="11266" max="11266" width="7.7109375" customWidth="1"/>
    <col min="11267" max="11267" width="9.85546875" customWidth="1"/>
    <col min="11268" max="11268" width="60" customWidth="1"/>
    <col min="11520" max="11520" width="9.85546875" customWidth="1"/>
    <col min="11521" max="11521" width="45.28515625" customWidth="1"/>
    <col min="11522" max="11522" width="7.7109375" customWidth="1"/>
    <col min="11523" max="11523" width="9.85546875" customWidth="1"/>
    <col min="11524" max="11524" width="60" customWidth="1"/>
    <col min="11776" max="11776" width="9.85546875" customWidth="1"/>
    <col min="11777" max="11777" width="45.28515625" customWidth="1"/>
    <col min="11778" max="11778" width="7.7109375" customWidth="1"/>
    <col min="11779" max="11779" width="9.85546875" customWidth="1"/>
    <col min="11780" max="11780" width="60" customWidth="1"/>
    <col min="12032" max="12032" width="9.85546875" customWidth="1"/>
    <col min="12033" max="12033" width="45.28515625" customWidth="1"/>
    <col min="12034" max="12034" width="7.7109375" customWidth="1"/>
    <col min="12035" max="12035" width="9.85546875" customWidth="1"/>
    <col min="12036" max="12036" width="60" customWidth="1"/>
    <col min="12288" max="12288" width="9.85546875" customWidth="1"/>
    <col min="12289" max="12289" width="45.28515625" customWidth="1"/>
    <col min="12290" max="12290" width="7.7109375" customWidth="1"/>
    <col min="12291" max="12291" width="9.85546875" customWidth="1"/>
    <col min="12292" max="12292" width="60" customWidth="1"/>
    <col min="12544" max="12544" width="9.85546875" customWidth="1"/>
    <col min="12545" max="12545" width="45.28515625" customWidth="1"/>
    <col min="12546" max="12546" width="7.7109375" customWidth="1"/>
    <col min="12547" max="12547" width="9.85546875" customWidth="1"/>
    <col min="12548" max="12548" width="60" customWidth="1"/>
    <col min="12800" max="12800" width="9.85546875" customWidth="1"/>
    <col min="12801" max="12801" width="45.28515625" customWidth="1"/>
    <col min="12802" max="12802" width="7.7109375" customWidth="1"/>
    <col min="12803" max="12803" width="9.85546875" customWidth="1"/>
    <col min="12804" max="12804" width="60" customWidth="1"/>
    <col min="13056" max="13056" width="9.85546875" customWidth="1"/>
    <col min="13057" max="13057" width="45.28515625" customWidth="1"/>
    <col min="13058" max="13058" width="7.7109375" customWidth="1"/>
    <col min="13059" max="13059" width="9.85546875" customWidth="1"/>
    <col min="13060" max="13060" width="60" customWidth="1"/>
    <col min="13312" max="13312" width="9.85546875" customWidth="1"/>
    <col min="13313" max="13313" width="45.28515625" customWidth="1"/>
    <col min="13314" max="13314" width="7.7109375" customWidth="1"/>
    <col min="13315" max="13315" width="9.85546875" customWidth="1"/>
    <col min="13316" max="13316" width="60" customWidth="1"/>
    <col min="13568" max="13568" width="9.85546875" customWidth="1"/>
    <col min="13569" max="13569" width="45.28515625" customWidth="1"/>
    <col min="13570" max="13570" width="7.7109375" customWidth="1"/>
    <col min="13571" max="13571" width="9.85546875" customWidth="1"/>
    <col min="13572" max="13572" width="60" customWidth="1"/>
    <col min="13824" max="13824" width="9.85546875" customWidth="1"/>
    <col min="13825" max="13825" width="45.28515625" customWidth="1"/>
    <col min="13826" max="13826" width="7.7109375" customWidth="1"/>
    <col min="13827" max="13827" width="9.85546875" customWidth="1"/>
    <col min="13828" max="13828" width="60" customWidth="1"/>
    <col min="14080" max="14080" width="9.85546875" customWidth="1"/>
    <col min="14081" max="14081" width="45.28515625" customWidth="1"/>
    <col min="14082" max="14082" width="7.7109375" customWidth="1"/>
    <col min="14083" max="14083" width="9.85546875" customWidth="1"/>
    <col min="14084" max="14084" width="60" customWidth="1"/>
    <col min="14336" max="14336" width="9.85546875" customWidth="1"/>
    <col min="14337" max="14337" width="45.28515625" customWidth="1"/>
    <col min="14338" max="14338" width="7.7109375" customWidth="1"/>
    <col min="14339" max="14339" width="9.85546875" customWidth="1"/>
    <col min="14340" max="14340" width="60" customWidth="1"/>
    <col min="14592" max="14592" width="9.85546875" customWidth="1"/>
    <col min="14593" max="14593" width="45.28515625" customWidth="1"/>
    <col min="14594" max="14594" width="7.7109375" customWidth="1"/>
    <col min="14595" max="14595" width="9.85546875" customWidth="1"/>
    <col min="14596" max="14596" width="60" customWidth="1"/>
    <col min="14848" max="14848" width="9.85546875" customWidth="1"/>
    <col min="14849" max="14849" width="45.28515625" customWidth="1"/>
    <col min="14850" max="14850" width="7.7109375" customWidth="1"/>
    <col min="14851" max="14851" width="9.85546875" customWidth="1"/>
    <col min="14852" max="14852" width="60" customWidth="1"/>
    <col min="15104" max="15104" width="9.85546875" customWidth="1"/>
    <col min="15105" max="15105" width="45.28515625" customWidth="1"/>
    <col min="15106" max="15106" width="7.7109375" customWidth="1"/>
    <col min="15107" max="15107" width="9.85546875" customWidth="1"/>
    <col min="15108" max="15108" width="60" customWidth="1"/>
    <col min="15360" max="15360" width="9.85546875" customWidth="1"/>
    <col min="15361" max="15361" width="45.28515625" customWidth="1"/>
    <col min="15362" max="15362" width="7.7109375" customWidth="1"/>
    <col min="15363" max="15363" width="9.85546875" customWidth="1"/>
    <col min="15364" max="15364" width="60" customWidth="1"/>
    <col min="15616" max="15616" width="9.85546875" customWidth="1"/>
    <col min="15617" max="15617" width="45.28515625" customWidth="1"/>
    <col min="15618" max="15618" width="7.7109375" customWidth="1"/>
    <col min="15619" max="15619" width="9.85546875" customWidth="1"/>
    <col min="15620" max="15620" width="60" customWidth="1"/>
    <col min="15872" max="15872" width="9.85546875" customWidth="1"/>
    <col min="15873" max="15873" width="45.28515625" customWidth="1"/>
    <col min="15874" max="15874" width="7.7109375" customWidth="1"/>
    <col min="15875" max="15875" width="9.85546875" customWidth="1"/>
    <col min="15876" max="15876" width="60" customWidth="1"/>
    <col min="16128" max="16128" width="9.85546875" customWidth="1"/>
    <col min="16129" max="16129" width="45.28515625" customWidth="1"/>
    <col min="16130" max="16130" width="7.7109375" customWidth="1"/>
    <col min="16131" max="16131" width="9.85546875" customWidth="1"/>
    <col min="16132" max="16132" width="60" customWidth="1"/>
  </cols>
  <sheetData>
    <row r="1" spans="1:4" ht="68.25" thickBot="1" x14ac:dyDescent="0.55000000000000004">
      <c r="A1" s="43" t="s">
        <v>57</v>
      </c>
      <c r="B1" s="45" t="s">
        <v>77</v>
      </c>
      <c r="C1" s="43" t="s">
        <v>58</v>
      </c>
      <c r="D1" s="44"/>
    </row>
    <row r="2" spans="1:4" x14ac:dyDescent="0.25">
      <c r="A2" s="44"/>
      <c r="B2" s="44"/>
      <c r="C2" s="44"/>
      <c r="D2" s="46"/>
    </row>
    <row r="3" spans="1:4" ht="16.5" customHeight="1" x14ac:dyDescent="0.25">
      <c r="A3" s="54">
        <v>44013</v>
      </c>
      <c r="B3" s="47"/>
      <c r="C3" s="54">
        <v>44044</v>
      </c>
      <c r="D3" s="50"/>
    </row>
    <row r="4" spans="1:4" ht="16.5" customHeight="1" x14ac:dyDescent="0.25">
      <c r="A4" s="54">
        <f t="shared" ref="A4:A33" si="0">A3+1</f>
        <v>44014</v>
      </c>
      <c r="B4" s="47"/>
      <c r="C4" s="54">
        <v>44045</v>
      </c>
      <c r="D4" s="17"/>
    </row>
    <row r="5" spans="1:4" ht="16.5" customHeight="1" x14ac:dyDescent="0.25">
      <c r="A5" s="54">
        <f t="shared" si="0"/>
        <v>44015</v>
      </c>
      <c r="B5" s="47"/>
      <c r="C5" s="54">
        <v>44046</v>
      </c>
      <c r="D5" s="50"/>
    </row>
    <row r="6" spans="1:4" ht="16.5" customHeight="1" x14ac:dyDescent="0.25">
      <c r="A6" s="54">
        <f t="shared" si="0"/>
        <v>44016</v>
      </c>
      <c r="B6" s="47"/>
      <c r="C6" s="54">
        <v>44047</v>
      </c>
      <c r="D6" s="55" t="s">
        <v>65</v>
      </c>
    </row>
    <row r="7" spans="1:4" ht="16.5" customHeight="1" x14ac:dyDescent="0.25">
      <c r="A7" s="54">
        <f t="shared" si="0"/>
        <v>44017</v>
      </c>
      <c r="B7" s="47"/>
      <c r="C7" s="54">
        <v>44048</v>
      </c>
      <c r="D7" s="55" t="s">
        <v>65</v>
      </c>
    </row>
    <row r="8" spans="1:4" ht="16.5" customHeight="1" x14ac:dyDescent="0.25">
      <c r="A8" s="54">
        <f t="shared" si="0"/>
        <v>44018</v>
      </c>
      <c r="B8" s="47"/>
      <c r="C8" s="54">
        <v>44049</v>
      </c>
      <c r="D8" s="65"/>
    </row>
    <row r="9" spans="1:4" ht="16.5" customHeight="1" x14ac:dyDescent="0.25">
      <c r="A9" s="54">
        <f t="shared" si="0"/>
        <v>44019</v>
      </c>
      <c r="B9" s="47"/>
      <c r="C9" s="54">
        <v>44050</v>
      </c>
      <c r="D9" s="55" t="s">
        <v>65</v>
      </c>
    </row>
    <row r="10" spans="1:4" ht="16.5" customHeight="1" x14ac:dyDescent="0.25">
      <c r="A10" s="54">
        <f t="shared" si="0"/>
        <v>44020</v>
      </c>
      <c r="B10" s="47"/>
      <c r="C10" s="54">
        <v>44051</v>
      </c>
      <c r="D10" s="49"/>
    </row>
    <row r="11" spans="1:4" ht="16.5" customHeight="1" x14ac:dyDescent="0.25">
      <c r="A11" s="54">
        <f t="shared" si="0"/>
        <v>44021</v>
      </c>
      <c r="B11" s="47"/>
      <c r="C11" s="54">
        <v>44052</v>
      </c>
      <c r="D11" s="17"/>
    </row>
    <row r="12" spans="1:4" ht="16.5" customHeight="1" x14ac:dyDescent="0.25">
      <c r="A12" s="54">
        <f t="shared" si="0"/>
        <v>44022</v>
      </c>
      <c r="B12" s="47"/>
      <c r="C12" s="54">
        <v>44053</v>
      </c>
      <c r="D12" s="50"/>
    </row>
    <row r="13" spans="1:4" ht="16.5" customHeight="1" x14ac:dyDescent="0.25">
      <c r="A13" s="54">
        <f t="shared" si="0"/>
        <v>44023</v>
      </c>
      <c r="B13" s="47"/>
      <c r="C13" s="54">
        <v>44054</v>
      </c>
      <c r="D13" s="55" t="s">
        <v>65</v>
      </c>
    </row>
    <row r="14" spans="1:4" ht="16.5" customHeight="1" x14ac:dyDescent="0.25">
      <c r="A14" s="54">
        <f t="shared" si="0"/>
        <v>44024</v>
      </c>
      <c r="B14" s="47"/>
      <c r="C14" s="54">
        <v>44055</v>
      </c>
      <c r="D14" s="55" t="s">
        <v>65</v>
      </c>
    </row>
    <row r="15" spans="1:4" ht="16.5" customHeight="1" x14ac:dyDescent="0.25">
      <c r="A15" s="54">
        <f t="shared" si="0"/>
        <v>44025</v>
      </c>
      <c r="B15" s="47"/>
      <c r="C15" s="54">
        <v>44056</v>
      </c>
      <c r="D15" s="65"/>
    </row>
    <row r="16" spans="1:4" ht="16.5" customHeight="1" x14ac:dyDescent="0.25">
      <c r="A16" s="54">
        <f t="shared" si="0"/>
        <v>44026</v>
      </c>
      <c r="B16" s="55" t="s">
        <v>65</v>
      </c>
      <c r="C16" s="54">
        <v>44057</v>
      </c>
      <c r="D16" s="65"/>
    </row>
    <row r="17" spans="1:4" ht="16.5" customHeight="1" x14ac:dyDescent="0.25">
      <c r="A17" s="54">
        <f t="shared" si="0"/>
        <v>44027</v>
      </c>
      <c r="B17" s="56"/>
      <c r="C17" s="54">
        <v>44058</v>
      </c>
      <c r="D17" s="50"/>
    </row>
    <row r="18" spans="1:4" ht="16.5" customHeight="1" x14ac:dyDescent="0.25">
      <c r="A18" s="54">
        <f t="shared" si="0"/>
        <v>44028</v>
      </c>
      <c r="B18" s="55" t="s">
        <v>65</v>
      </c>
      <c r="C18" s="54">
        <v>44059</v>
      </c>
      <c r="D18" s="17"/>
    </row>
    <row r="19" spans="1:4" ht="16.5" customHeight="1" x14ac:dyDescent="0.25">
      <c r="A19" s="54">
        <f t="shared" si="0"/>
        <v>44029</v>
      </c>
      <c r="B19" s="55" t="s">
        <v>65</v>
      </c>
      <c r="C19" s="54">
        <v>44060</v>
      </c>
      <c r="D19" s="50"/>
    </row>
    <row r="20" spans="1:4" ht="16.5" customHeight="1" x14ac:dyDescent="0.25">
      <c r="A20" s="54">
        <f t="shared" si="0"/>
        <v>44030</v>
      </c>
      <c r="B20" s="56"/>
      <c r="C20" s="54">
        <v>44061</v>
      </c>
      <c r="D20" s="55" t="s">
        <v>65</v>
      </c>
    </row>
    <row r="21" spans="1:4" ht="16.5" customHeight="1" x14ac:dyDescent="0.25">
      <c r="A21" s="54">
        <f t="shared" si="0"/>
        <v>44031</v>
      </c>
      <c r="B21" s="57"/>
      <c r="C21" s="54">
        <v>44062</v>
      </c>
      <c r="D21" s="55" t="s">
        <v>65</v>
      </c>
    </row>
    <row r="22" spans="1:4" ht="16.5" customHeight="1" x14ac:dyDescent="0.25">
      <c r="A22" s="54">
        <f t="shared" si="0"/>
        <v>44032</v>
      </c>
      <c r="B22" s="58"/>
      <c r="C22" s="54">
        <v>44063</v>
      </c>
      <c r="D22" s="65" t="s">
        <v>82</v>
      </c>
    </row>
    <row r="23" spans="1:4" ht="16.5" customHeight="1" x14ac:dyDescent="0.25">
      <c r="A23" s="54">
        <f t="shared" si="0"/>
        <v>44033</v>
      </c>
      <c r="B23" s="55" t="s">
        <v>65</v>
      </c>
      <c r="C23" s="54">
        <v>44064</v>
      </c>
      <c r="D23" s="55" t="s">
        <v>65</v>
      </c>
    </row>
    <row r="24" spans="1:4" ht="16.5" customHeight="1" x14ac:dyDescent="0.25">
      <c r="A24" s="54">
        <f t="shared" si="0"/>
        <v>44034</v>
      </c>
      <c r="B24" s="59"/>
      <c r="C24" s="54">
        <v>44065</v>
      </c>
      <c r="D24" s="99" t="s">
        <v>83</v>
      </c>
    </row>
    <row r="25" spans="1:4" ht="16.5" customHeight="1" x14ac:dyDescent="0.25">
      <c r="A25" s="54">
        <f t="shared" si="0"/>
        <v>44035</v>
      </c>
      <c r="B25" s="55" t="s">
        <v>65</v>
      </c>
      <c r="C25" s="54">
        <v>44066</v>
      </c>
      <c r="D25" s="17"/>
    </row>
    <row r="26" spans="1:4" ht="16.5" customHeight="1" x14ac:dyDescent="0.25">
      <c r="A26" s="54">
        <f t="shared" si="0"/>
        <v>44036</v>
      </c>
      <c r="B26" s="55" t="s">
        <v>65</v>
      </c>
      <c r="C26" s="54">
        <v>44067</v>
      </c>
      <c r="D26" s="48"/>
    </row>
    <row r="27" spans="1:4" ht="16.5" customHeight="1" x14ac:dyDescent="0.25">
      <c r="A27" s="54">
        <f t="shared" si="0"/>
        <v>44037</v>
      </c>
      <c r="B27" s="56"/>
      <c r="C27" s="54">
        <v>44068</v>
      </c>
      <c r="D27" s="55" t="s">
        <v>65</v>
      </c>
    </row>
    <row r="28" spans="1:4" ht="16.5" customHeight="1" x14ac:dyDescent="0.25">
      <c r="A28" s="54">
        <f t="shared" si="0"/>
        <v>44038</v>
      </c>
      <c r="B28" s="56"/>
      <c r="C28" s="54">
        <v>44069</v>
      </c>
      <c r="D28" s="55" t="s">
        <v>84</v>
      </c>
    </row>
    <row r="29" spans="1:4" ht="16.5" customHeight="1" x14ac:dyDescent="0.25">
      <c r="A29" s="54">
        <f t="shared" si="0"/>
        <v>44039</v>
      </c>
      <c r="B29" s="56"/>
      <c r="C29" s="54">
        <v>44070</v>
      </c>
      <c r="D29" s="65" t="s">
        <v>81</v>
      </c>
    </row>
    <row r="30" spans="1:4" ht="16.5" customHeight="1" x14ac:dyDescent="0.25">
      <c r="A30" s="54">
        <f t="shared" si="0"/>
        <v>44040</v>
      </c>
      <c r="B30" s="55" t="s">
        <v>65</v>
      </c>
      <c r="C30" s="54">
        <v>44071</v>
      </c>
      <c r="D30" s="55" t="s">
        <v>65</v>
      </c>
    </row>
    <row r="31" spans="1:4" ht="16.5" customHeight="1" x14ac:dyDescent="0.25">
      <c r="A31" s="54">
        <f t="shared" si="0"/>
        <v>44041</v>
      </c>
      <c r="B31" s="56"/>
      <c r="C31" s="54">
        <v>44072</v>
      </c>
      <c r="D31" s="99" t="s">
        <v>85</v>
      </c>
    </row>
    <row r="32" spans="1:4" ht="16.5" customHeight="1" x14ac:dyDescent="0.25">
      <c r="A32" s="54">
        <f t="shared" si="0"/>
        <v>44042</v>
      </c>
      <c r="B32" s="65"/>
      <c r="C32" s="54">
        <v>44073</v>
      </c>
      <c r="D32" s="66"/>
    </row>
    <row r="33" spans="1:4" ht="16.5" customHeight="1" x14ac:dyDescent="0.25">
      <c r="A33" s="54">
        <f t="shared" si="0"/>
        <v>44043</v>
      </c>
      <c r="B33" s="55" t="s">
        <v>65</v>
      </c>
      <c r="C33" s="54">
        <v>44074</v>
      </c>
      <c r="D33" s="102"/>
    </row>
    <row r="34" spans="1:4" ht="16.5" customHeight="1" x14ac:dyDescent="0.25">
      <c r="A34" s="100"/>
      <c r="B34" s="101"/>
      <c r="C34" s="100" t="s">
        <v>86</v>
      </c>
      <c r="D34" s="103" t="s">
        <v>87</v>
      </c>
    </row>
    <row r="35" spans="1:4" ht="16.5" customHeight="1" x14ac:dyDescent="0.25">
      <c r="A35" s="100"/>
      <c r="B35" s="101"/>
      <c r="C35" s="100" t="s">
        <v>90</v>
      </c>
      <c r="D35" s="103" t="s">
        <v>88</v>
      </c>
    </row>
    <row r="36" spans="1:4" ht="16.5" customHeight="1" thickBot="1" x14ac:dyDescent="0.3">
      <c r="A36" s="51"/>
      <c r="B36" s="51"/>
      <c r="C36" s="105" t="s">
        <v>89</v>
      </c>
      <c r="D36" s="104" t="s">
        <v>91</v>
      </c>
    </row>
    <row r="37" spans="1:4" ht="16.5" customHeight="1" x14ac:dyDescent="0.25">
      <c r="C37" s="52" t="s">
        <v>60</v>
      </c>
    </row>
    <row r="38" spans="1:4" ht="16.5" customHeight="1" thickBot="1" x14ac:dyDescent="0.3">
      <c r="C38" s="53" t="s">
        <v>61</v>
      </c>
    </row>
    <row r="39" spans="1:4" ht="16.5" customHeight="1" x14ac:dyDescent="0.25">
      <c r="C39" s="52" t="s">
        <v>62</v>
      </c>
    </row>
    <row r="40" spans="1:4" ht="16.5" customHeight="1" thickBot="1" x14ac:dyDescent="0.3">
      <c r="C40" s="53" t="s">
        <v>59</v>
      </c>
    </row>
    <row r="41" spans="1:4" ht="16.5" customHeight="1" x14ac:dyDescent="0.25">
      <c r="C41" s="52" t="s">
        <v>63</v>
      </c>
    </row>
    <row r="42" spans="1:4" ht="16.5" customHeight="1" thickBot="1" x14ac:dyDescent="0.3">
      <c r="C42" s="53" t="s">
        <v>64</v>
      </c>
    </row>
  </sheetData>
  <phoneticPr fontId="6" type="noConversion"/>
  <pageMargins left="0.7" right="0.7" top="0.75" bottom="0.75" header="0.3" footer="0.3"/>
  <pageSetup scale="73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Q30"/>
  <sheetViews>
    <sheetView workbookViewId="0">
      <selection activeCell="L22" sqref="L22"/>
    </sheetView>
  </sheetViews>
  <sheetFormatPr baseColWidth="10" defaultRowHeight="15" x14ac:dyDescent="0.25"/>
  <cols>
    <col min="1" max="1" width="26.7109375" bestFit="1" customWidth="1"/>
    <col min="2" max="4" width="8.42578125" bestFit="1" customWidth="1"/>
    <col min="5" max="5" width="1.7109375" customWidth="1"/>
    <col min="6" max="8" width="8.42578125" bestFit="1" customWidth="1"/>
    <col min="9" max="9" width="6.5703125" style="20" bestFit="1" customWidth="1"/>
    <col min="10" max="10" width="5.5703125" style="37" bestFit="1" customWidth="1"/>
    <col min="11" max="11" width="9.7109375" style="20" customWidth="1"/>
    <col min="12" max="12" width="4" style="20" bestFit="1" customWidth="1"/>
    <col min="13" max="14" width="5" style="20" bestFit="1" customWidth="1"/>
    <col min="15" max="15" width="12.85546875" style="20" bestFit="1" customWidth="1"/>
    <col min="16" max="16" width="11.42578125" style="20"/>
    <col min="17" max="17" width="26.7109375" style="20" bestFit="1" customWidth="1"/>
  </cols>
  <sheetData>
    <row r="1" spans="1:17" ht="24" customHeight="1" thickBot="1" x14ac:dyDescent="0.3">
      <c r="B1" s="87" t="s">
        <v>28</v>
      </c>
      <c r="C1" s="88"/>
      <c r="D1" s="89"/>
      <c r="E1" s="6"/>
      <c r="F1" s="87" t="s">
        <v>33</v>
      </c>
      <c r="G1" s="88"/>
      <c r="H1" s="89"/>
      <c r="K1" s="20" t="s">
        <v>36</v>
      </c>
      <c r="O1" s="20" t="s">
        <v>27</v>
      </c>
    </row>
    <row r="2" spans="1:17" ht="24" hidden="1" customHeight="1" thickBot="1" x14ac:dyDescent="0.3">
      <c r="A2" s="1"/>
      <c r="B2" s="15">
        <v>43998</v>
      </c>
      <c r="C2" s="15">
        <f>B2+2</f>
        <v>44000</v>
      </c>
      <c r="D2" s="15">
        <f>+C2+1</f>
        <v>44001</v>
      </c>
      <c r="E2" s="6"/>
      <c r="F2" s="15">
        <f>B2+7</f>
        <v>44005</v>
      </c>
      <c r="G2" s="15">
        <f>F2+2</f>
        <v>44007</v>
      </c>
      <c r="H2" s="15">
        <f>+G2+1</f>
        <v>44008</v>
      </c>
      <c r="I2" s="20" t="s">
        <v>35</v>
      </c>
      <c r="O2" s="42" t="s">
        <v>75</v>
      </c>
      <c r="P2" s="42" t="s">
        <v>56</v>
      </c>
    </row>
    <row r="3" spans="1:17" ht="24" customHeight="1" x14ac:dyDescent="0.25">
      <c r="A3" s="2" t="s">
        <v>0</v>
      </c>
      <c r="B3" s="3">
        <v>1</v>
      </c>
      <c r="C3" s="3">
        <v>1</v>
      </c>
      <c r="D3" s="3">
        <v>0</v>
      </c>
      <c r="E3" s="6"/>
      <c r="F3" s="3">
        <v>0</v>
      </c>
      <c r="G3" s="3">
        <v>1</v>
      </c>
      <c r="H3" s="3">
        <v>1</v>
      </c>
      <c r="I3" s="20">
        <f>SUM(B3:H3)</f>
        <v>4</v>
      </c>
      <c r="J3" s="37">
        <f>I3/6</f>
        <v>0.66666666666666663</v>
      </c>
      <c r="K3" s="19">
        <v>1</v>
      </c>
      <c r="L3" s="20">
        <v>45</v>
      </c>
      <c r="O3" s="64">
        <f>SUM(L3:N3)</f>
        <v>45</v>
      </c>
      <c r="P3" s="41">
        <f>J3</f>
        <v>0.66666666666666663</v>
      </c>
      <c r="Q3" s="2" t="s">
        <v>0</v>
      </c>
    </row>
    <row r="4" spans="1:17" ht="24" customHeight="1" x14ac:dyDescent="0.25">
      <c r="A4" s="18" t="s">
        <v>22</v>
      </c>
      <c r="B4" s="3">
        <v>1</v>
      </c>
      <c r="C4" s="3">
        <v>1</v>
      </c>
      <c r="D4" s="3">
        <v>1</v>
      </c>
      <c r="E4" s="6"/>
      <c r="F4" s="3">
        <v>1</v>
      </c>
      <c r="G4" s="3">
        <v>1</v>
      </c>
      <c r="H4" s="3">
        <v>0</v>
      </c>
      <c r="I4" s="20">
        <f t="shared" ref="I4:I23" si="0">SUM(B4:H4)</f>
        <v>5</v>
      </c>
      <c r="J4" s="37">
        <f t="shared" ref="J4:J23" si="1">I4/6</f>
        <v>0.83333333333333337</v>
      </c>
      <c r="K4" s="19">
        <v>1</v>
      </c>
      <c r="L4" s="19">
        <v>45</v>
      </c>
      <c r="O4" s="63">
        <f t="shared" ref="O4:O22" si="2">SUM(L4:N4)</f>
        <v>45</v>
      </c>
      <c r="P4" s="40">
        <f t="shared" ref="P4:P23" si="3">J4</f>
        <v>0.83333333333333337</v>
      </c>
      <c r="Q4" s="2" t="s">
        <v>22</v>
      </c>
    </row>
    <row r="5" spans="1:17" ht="24" customHeight="1" x14ac:dyDescent="0.25">
      <c r="A5" s="2" t="s">
        <v>1</v>
      </c>
      <c r="B5" s="4">
        <v>1</v>
      </c>
      <c r="C5" s="4">
        <v>1</v>
      </c>
      <c r="D5" s="4">
        <v>0</v>
      </c>
      <c r="E5" s="6"/>
      <c r="F5" s="3">
        <v>1</v>
      </c>
      <c r="G5" s="3">
        <v>1</v>
      </c>
      <c r="H5" s="3">
        <v>0</v>
      </c>
      <c r="I5" s="20">
        <f t="shared" si="0"/>
        <v>4</v>
      </c>
      <c r="J5" s="37">
        <f t="shared" si="1"/>
        <v>0.66666666666666663</v>
      </c>
      <c r="K5" s="19">
        <v>1</v>
      </c>
      <c r="L5" s="20">
        <v>45</v>
      </c>
      <c r="O5" s="63">
        <f t="shared" si="2"/>
        <v>45</v>
      </c>
      <c r="P5" s="40">
        <f t="shared" si="3"/>
        <v>0.66666666666666663</v>
      </c>
      <c r="Q5" s="2" t="s">
        <v>1</v>
      </c>
    </row>
    <row r="6" spans="1:17" ht="24" customHeight="1" x14ac:dyDescent="0.25">
      <c r="A6" s="18" t="s">
        <v>2</v>
      </c>
      <c r="B6" s="4">
        <v>1</v>
      </c>
      <c r="C6" s="4">
        <v>1</v>
      </c>
      <c r="D6" s="4">
        <v>1</v>
      </c>
      <c r="E6" s="6"/>
      <c r="F6" s="3">
        <v>1</v>
      </c>
      <c r="G6" s="3">
        <v>1</v>
      </c>
      <c r="H6" s="3">
        <v>1</v>
      </c>
      <c r="I6" s="20">
        <f t="shared" si="0"/>
        <v>6</v>
      </c>
      <c r="J6" s="37">
        <f t="shared" si="1"/>
        <v>1</v>
      </c>
      <c r="K6" s="19">
        <v>1</v>
      </c>
      <c r="L6" s="19">
        <f>45+22.5</f>
        <v>67.5</v>
      </c>
      <c r="O6" s="63">
        <f t="shared" si="2"/>
        <v>67.5</v>
      </c>
      <c r="P6" s="40">
        <f t="shared" si="3"/>
        <v>1</v>
      </c>
      <c r="Q6" s="2" t="s">
        <v>2</v>
      </c>
    </row>
    <row r="7" spans="1:17" ht="24" customHeight="1" x14ac:dyDescent="0.25">
      <c r="A7" s="18" t="s">
        <v>3</v>
      </c>
      <c r="B7" s="4">
        <v>1</v>
      </c>
      <c r="C7" s="4">
        <v>0</v>
      </c>
      <c r="D7" s="4">
        <v>1</v>
      </c>
      <c r="E7" s="6"/>
      <c r="F7" s="3">
        <v>1</v>
      </c>
      <c r="G7" s="3">
        <v>1</v>
      </c>
      <c r="H7" s="3">
        <v>1</v>
      </c>
      <c r="I7" s="20">
        <f t="shared" si="0"/>
        <v>5</v>
      </c>
      <c r="J7" s="37">
        <f t="shared" si="1"/>
        <v>0.83333333333333337</v>
      </c>
      <c r="K7" s="19">
        <v>1</v>
      </c>
      <c r="L7" s="19">
        <f>45+22.5</f>
        <v>67.5</v>
      </c>
      <c r="O7" s="63">
        <f t="shared" si="2"/>
        <v>67.5</v>
      </c>
      <c r="P7" s="40">
        <f t="shared" si="3"/>
        <v>0.83333333333333337</v>
      </c>
      <c r="Q7" s="2" t="s">
        <v>3</v>
      </c>
    </row>
    <row r="8" spans="1:17" ht="24" customHeight="1" x14ac:dyDescent="0.25">
      <c r="A8" s="18" t="s">
        <v>5</v>
      </c>
      <c r="B8" s="4">
        <v>1</v>
      </c>
      <c r="C8" s="4">
        <v>1</v>
      </c>
      <c r="D8" s="4">
        <v>1</v>
      </c>
      <c r="E8" s="6"/>
      <c r="F8" s="3">
        <v>1</v>
      </c>
      <c r="G8" s="3">
        <v>1</v>
      </c>
      <c r="H8" s="3">
        <v>1</v>
      </c>
      <c r="I8" s="20">
        <f t="shared" si="0"/>
        <v>6</v>
      </c>
      <c r="J8" s="37">
        <f t="shared" si="1"/>
        <v>1</v>
      </c>
      <c r="K8" s="19">
        <v>1</v>
      </c>
      <c r="L8" s="19">
        <f>45+22.5</f>
        <v>67.5</v>
      </c>
      <c r="M8" s="19"/>
      <c r="O8" s="63">
        <f t="shared" si="2"/>
        <v>67.5</v>
      </c>
      <c r="P8" s="40">
        <f t="shared" si="3"/>
        <v>1</v>
      </c>
      <c r="Q8" s="2" t="s">
        <v>5</v>
      </c>
    </row>
    <row r="9" spans="1:17" ht="24" hidden="1" customHeight="1" x14ac:dyDescent="0.25">
      <c r="A9" s="2" t="s">
        <v>6</v>
      </c>
      <c r="B9" s="4">
        <v>1</v>
      </c>
      <c r="C9" s="4">
        <v>1</v>
      </c>
      <c r="D9" s="4">
        <v>1</v>
      </c>
      <c r="E9" s="6"/>
      <c r="F9" s="3">
        <v>1</v>
      </c>
      <c r="G9" s="3">
        <v>1</v>
      </c>
      <c r="H9" s="3">
        <v>0</v>
      </c>
      <c r="I9" s="20">
        <f t="shared" si="0"/>
        <v>5</v>
      </c>
      <c r="J9" s="37">
        <f t="shared" si="1"/>
        <v>0.83333333333333337</v>
      </c>
      <c r="K9" s="20">
        <v>0</v>
      </c>
      <c r="O9" s="63" t="s">
        <v>74</v>
      </c>
      <c r="P9" s="40">
        <f t="shared" si="3"/>
        <v>0.83333333333333337</v>
      </c>
      <c r="Q9" s="2" t="s">
        <v>6</v>
      </c>
    </row>
    <row r="10" spans="1:17" ht="24" customHeight="1" x14ac:dyDescent="0.25">
      <c r="A10" s="2" t="s">
        <v>7</v>
      </c>
      <c r="B10" s="4">
        <v>1</v>
      </c>
      <c r="C10" s="4">
        <v>1</v>
      </c>
      <c r="D10" s="4">
        <v>0</v>
      </c>
      <c r="E10" s="6"/>
      <c r="F10" s="3">
        <v>1</v>
      </c>
      <c r="G10" s="3">
        <v>1</v>
      </c>
      <c r="H10" s="3">
        <v>1</v>
      </c>
      <c r="I10" s="20">
        <f t="shared" si="0"/>
        <v>5</v>
      </c>
      <c r="J10" s="37">
        <f t="shared" si="1"/>
        <v>0.83333333333333337</v>
      </c>
      <c r="K10" s="19">
        <v>1</v>
      </c>
      <c r="L10" s="20">
        <v>30</v>
      </c>
      <c r="O10" s="63">
        <f t="shared" si="2"/>
        <v>30</v>
      </c>
      <c r="P10" s="40">
        <f t="shared" si="3"/>
        <v>0.83333333333333337</v>
      </c>
      <c r="Q10" s="2" t="s">
        <v>7</v>
      </c>
    </row>
    <row r="11" spans="1:17" ht="24" customHeight="1" x14ac:dyDescent="0.25">
      <c r="A11" s="18" t="s">
        <v>23</v>
      </c>
      <c r="B11" s="4">
        <v>1</v>
      </c>
      <c r="C11" s="4">
        <v>1</v>
      </c>
      <c r="D11" s="4">
        <v>1</v>
      </c>
      <c r="E11" s="6"/>
      <c r="F11" s="3">
        <v>1</v>
      </c>
      <c r="G11" s="3">
        <v>1</v>
      </c>
      <c r="H11" s="3">
        <v>1</v>
      </c>
      <c r="I11" s="20">
        <f t="shared" si="0"/>
        <v>6</v>
      </c>
      <c r="J11" s="37">
        <f t="shared" si="1"/>
        <v>1</v>
      </c>
      <c r="K11" s="19">
        <v>1</v>
      </c>
      <c r="L11" s="19">
        <f>45+22.5</f>
        <v>67.5</v>
      </c>
      <c r="M11" s="19"/>
      <c r="O11" s="63">
        <f t="shared" si="2"/>
        <v>67.5</v>
      </c>
      <c r="P11" s="40">
        <f t="shared" si="3"/>
        <v>1</v>
      </c>
      <c r="Q11" s="2" t="s">
        <v>23</v>
      </c>
    </row>
    <row r="12" spans="1:17" ht="24" hidden="1" customHeight="1" x14ac:dyDescent="0.25">
      <c r="A12" s="2" t="s">
        <v>8</v>
      </c>
      <c r="B12" s="4">
        <v>0</v>
      </c>
      <c r="C12" s="4">
        <v>0</v>
      </c>
      <c r="D12" s="4">
        <v>0</v>
      </c>
      <c r="E12" s="6"/>
      <c r="F12" s="3">
        <v>1</v>
      </c>
      <c r="G12" s="3">
        <v>0</v>
      </c>
      <c r="H12" s="3">
        <v>1</v>
      </c>
      <c r="I12" s="20">
        <f t="shared" si="0"/>
        <v>2</v>
      </c>
      <c r="J12" s="37">
        <f t="shared" si="1"/>
        <v>0.33333333333333331</v>
      </c>
      <c r="K12" s="20">
        <v>0</v>
      </c>
      <c r="O12" s="63" t="s">
        <v>74</v>
      </c>
      <c r="P12" s="40">
        <f t="shared" si="3"/>
        <v>0.33333333333333331</v>
      </c>
      <c r="Q12" s="2" t="s">
        <v>8</v>
      </c>
    </row>
    <row r="13" spans="1:17" ht="24" customHeight="1" x14ac:dyDescent="0.25">
      <c r="A13" s="2" t="s">
        <v>9</v>
      </c>
      <c r="B13" s="4">
        <v>1</v>
      </c>
      <c r="C13" s="4">
        <v>1</v>
      </c>
      <c r="D13" s="4">
        <v>0</v>
      </c>
      <c r="E13" s="6"/>
      <c r="F13" s="3">
        <v>1</v>
      </c>
      <c r="G13" s="3">
        <v>1</v>
      </c>
      <c r="H13" s="3">
        <v>0</v>
      </c>
      <c r="I13" s="20">
        <f t="shared" si="0"/>
        <v>4</v>
      </c>
      <c r="J13" s="37">
        <f t="shared" si="1"/>
        <v>0.66666666666666663</v>
      </c>
      <c r="K13" s="19">
        <v>1</v>
      </c>
      <c r="L13" s="20">
        <v>45</v>
      </c>
      <c r="O13" s="63">
        <f t="shared" si="2"/>
        <v>45</v>
      </c>
      <c r="P13" s="40">
        <f t="shared" si="3"/>
        <v>0.66666666666666663</v>
      </c>
      <c r="Q13" s="2" t="s">
        <v>9</v>
      </c>
    </row>
    <row r="14" spans="1:17" ht="24" hidden="1" customHeight="1" x14ac:dyDescent="0.25">
      <c r="A14" s="2" t="s">
        <v>10</v>
      </c>
      <c r="B14" s="4">
        <v>1</v>
      </c>
      <c r="C14" s="4">
        <v>1</v>
      </c>
      <c r="D14" s="4">
        <v>1</v>
      </c>
      <c r="E14" s="6"/>
      <c r="F14" s="3">
        <v>1</v>
      </c>
      <c r="G14" s="3">
        <v>1</v>
      </c>
      <c r="H14" s="3">
        <v>1</v>
      </c>
      <c r="I14" s="20">
        <f t="shared" si="0"/>
        <v>6</v>
      </c>
      <c r="J14" s="37">
        <f t="shared" si="1"/>
        <v>1</v>
      </c>
      <c r="K14" s="20">
        <v>0</v>
      </c>
      <c r="O14" s="63" t="s">
        <v>74</v>
      </c>
      <c r="P14" s="40">
        <f t="shared" si="3"/>
        <v>1</v>
      </c>
      <c r="Q14" s="2" t="s">
        <v>10</v>
      </c>
    </row>
    <row r="15" spans="1:17" ht="24" customHeight="1" x14ac:dyDescent="0.25">
      <c r="A15" s="2" t="s">
        <v>79</v>
      </c>
      <c r="B15" s="3">
        <v>1</v>
      </c>
      <c r="C15" s="3">
        <v>1</v>
      </c>
      <c r="D15" s="3">
        <v>1</v>
      </c>
      <c r="E15" s="6"/>
      <c r="F15" s="3">
        <v>0</v>
      </c>
      <c r="G15" s="3">
        <v>0</v>
      </c>
      <c r="H15" s="3">
        <v>0</v>
      </c>
      <c r="I15" s="20">
        <f t="shared" si="0"/>
        <v>3</v>
      </c>
      <c r="J15" s="37">
        <f t="shared" si="1"/>
        <v>0.5</v>
      </c>
      <c r="K15" s="19">
        <v>1</v>
      </c>
      <c r="L15" s="20">
        <f>45+22.5</f>
        <v>67.5</v>
      </c>
      <c r="O15" s="63">
        <f t="shared" si="2"/>
        <v>67.5</v>
      </c>
      <c r="P15" s="40">
        <f t="shared" si="3"/>
        <v>0.5</v>
      </c>
      <c r="Q15" s="2" t="s">
        <v>11</v>
      </c>
    </row>
    <row r="16" spans="1:17" ht="24" customHeight="1" x14ac:dyDescent="0.25">
      <c r="A16" s="18" t="s">
        <v>12</v>
      </c>
      <c r="B16" s="3">
        <v>1</v>
      </c>
      <c r="C16" s="3">
        <v>1</v>
      </c>
      <c r="D16" s="3">
        <v>1</v>
      </c>
      <c r="E16" s="6"/>
      <c r="F16" s="3">
        <v>1</v>
      </c>
      <c r="G16" s="3">
        <v>1</v>
      </c>
      <c r="H16" s="3">
        <v>1</v>
      </c>
      <c r="I16" s="20">
        <f t="shared" si="0"/>
        <v>6</v>
      </c>
      <c r="J16" s="37">
        <f t="shared" si="1"/>
        <v>1</v>
      </c>
      <c r="K16" s="19">
        <v>1</v>
      </c>
      <c r="L16" s="19">
        <f>45+22.5</f>
        <v>67.5</v>
      </c>
      <c r="O16" s="63">
        <f t="shared" si="2"/>
        <v>67.5</v>
      </c>
      <c r="P16" s="40">
        <f t="shared" si="3"/>
        <v>1</v>
      </c>
      <c r="Q16" s="2" t="s">
        <v>12</v>
      </c>
    </row>
    <row r="17" spans="1:17" ht="24" customHeight="1" x14ac:dyDescent="0.25">
      <c r="A17" s="2" t="s">
        <v>13</v>
      </c>
      <c r="B17" s="3">
        <v>1</v>
      </c>
      <c r="C17" s="3">
        <v>1</v>
      </c>
      <c r="D17" s="3">
        <v>0</v>
      </c>
      <c r="E17" s="6"/>
      <c r="F17" s="3">
        <v>1</v>
      </c>
      <c r="G17" s="3">
        <v>1</v>
      </c>
      <c r="H17" s="3">
        <v>1</v>
      </c>
      <c r="I17" s="20">
        <f t="shared" si="0"/>
        <v>5</v>
      </c>
      <c r="J17" s="37">
        <f t="shared" si="1"/>
        <v>0.83333333333333337</v>
      </c>
      <c r="K17" s="19">
        <v>1</v>
      </c>
      <c r="L17" s="20">
        <v>45</v>
      </c>
      <c r="O17" s="63">
        <f t="shared" si="2"/>
        <v>45</v>
      </c>
      <c r="P17" s="40">
        <f t="shared" si="3"/>
        <v>0.83333333333333337</v>
      </c>
      <c r="Q17" s="2" t="s">
        <v>13</v>
      </c>
    </row>
    <row r="18" spans="1:17" ht="24" customHeight="1" x14ac:dyDescent="0.25">
      <c r="A18" s="18" t="s">
        <v>14</v>
      </c>
      <c r="B18" s="3">
        <v>1</v>
      </c>
      <c r="C18" s="3">
        <v>1</v>
      </c>
      <c r="D18" s="3">
        <v>1</v>
      </c>
      <c r="E18" s="6"/>
      <c r="F18" s="3">
        <v>1</v>
      </c>
      <c r="G18" s="3">
        <v>1</v>
      </c>
      <c r="H18" s="3">
        <v>1</v>
      </c>
      <c r="I18" s="20">
        <f t="shared" si="0"/>
        <v>6</v>
      </c>
      <c r="J18" s="37">
        <f t="shared" si="1"/>
        <v>1</v>
      </c>
      <c r="K18" s="19">
        <v>1</v>
      </c>
      <c r="L18" s="19">
        <f>45+22.5</f>
        <v>67.5</v>
      </c>
      <c r="M18" s="19"/>
      <c r="O18" s="63">
        <f t="shared" si="2"/>
        <v>67.5</v>
      </c>
      <c r="P18" s="40">
        <f t="shared" si="3"/>
        <v>1</v>
      </c>
      <c r="Q18" s="2" t="s">
        <v>14</v>
      </c>
    </row>
    <row r="19" spans="1:17" ht="24" customHeight="1" x14ac:dyDescent="0.25">
      <c r="A19" s="2" t="s">
        <v>16</v>
      </c>
      <c r="B19" s="3">
        <v>1</v>
      </c>
      <c r="C19" s="3">
        <v>1</v>
      </c>
      <c r="D19" s="3">
        <v>1</v>
      </c>
      <c r="E19" s="6"/>
      <c r="F19" s="3">
        <v>1</v>
      </c>
      <c r="G19" s="3">
        <v>1</v>
      </c>
      <c r="H19" s="3">
        <v>1</v>
      </c>
      <c r="I19" s="20">
        <f t="shared" si="0"/>
        <v>6</v>
      </c>
      <c r="J19" s="37">
        <f t="shared" si="1"/>
        <v>1</v>
      </c>
      <c r="K19" s="19">
        <v>1</v>
      </c>
      <c r="L19" s="19">
        <v>30</v>
      </c>
      <c r="M19" s="19"/>
      <c r="O19" s="63">
        <f t="shared" si="2"/>
        <v>30</v>
      </c>
      <c r="P19" s="40">
        <f t="shared" si="3"/>
        <v>1</v>
      </c>
      <c r="Q19" s="2" t="s">
        <v>16</v>
      </c>
    </row>
    <row r="20" spans="1:17" ht="24" customHeight="1" x14ac:dyDescent="0.25">
      <c r="A20" s="2" t="s">
        <v>18</v>
      </c>
      <c r="B20" s="3">
        <v>1</v>
      </c>
      <c r="C20" s="3">
        <v>1</v>
      </c>
      <c r="D20" s="3">
        <v>1</v>
      </c>
      <c r="E20" s="6"/>
      <c r="F20" s="3">
        <v>1</v>
      </c>
      <c r="G20" s="3">
        <v>1</v>
      </c>
      <c r="H20" s="3">
        <v>1</v>
      </c>
      <c r="I20" s="20">
        <f t="shared" si="0"/>
        <v>6</v>
      </c>
      <c r="J20" s="37">
        <f t="shared" si="1"/>
        <v>1</v>
      </c>
      <c r="K20" s="19">
        <v>1</v>
      </c>
      <c r="L20" s="19">
        <v>30</v>
      </c>
      <c r="O20" s="63">
        <f t="shared" si="2"/>
        <v>30</v>
      </c>
      <c r="P20" s="40">
        <f t="shared" si="3"/>
        <v>1</v>
      </c>
      <c r="Q20" s="2" t="s">
        <v>18</v>
      </c>
    </row>
    <row r="21" spans="1:17" ht="24" customHeight="1" x14ac:dyDescent="0.25">
      <c r="A21" s="18" t="s">
        <v>19</v>
      </c>
      <c r="B21" s="3">
        <v>1</v>
      </c>
      <c r="C21" s="3">
        <v>1</v>
      </c>
      <c r="D21" s="3">
        <v>1</v>
      </c>
      <c r="E21" s="6"/>
      <c r="F21" s="3">
        <v>1</v>
      </c>
      <c r="G21" s="3">
        <v>1</v>
      </c>
      <c r="H21" s="3">
        <v>1</v>
      </c>
      <c r="I21" s="20">
        <f t="shared" si="0"/>
        <v>6</v>
      </c>
      <c r="J21" s="37">
        <f t="shared" si="1"/>
        <v>1</v>
      </c>
      <c r="K21" s="19">
        <v>1</v>
      </c>
      <c r="L21" s="19">
        <f>45+22.5</f>
        <v>67.5</v>
      </c>
      <c r="O21" s="63">
        <f t="shared" si="2"/>
        <v>67.5</v>
      </c>
      <c r="P21" s="40">
        <f t="shared" si="3"/>
        <v>1</v>
      </c>
      <c r="Q21" s="2" t="s">
        <v>19</v>
      </c>
    </row>
    <row r="22" spans="1:17" ht="24" customHeight="1" x14ac:dyDescent="0.25">
      <c r="A22" s="18" t="s">
        <v>20</v>
      </c>
      <c r="B22" s="3">
        <v>1</v>
      </c>
      <c r="C22" s="3">
        <v>1</v>
      </c>
      <c r="D22" s="3">
        <v>1</v>
      </c>
      <c r="E22" s="6"/>
      <c r="F22" s="3">
        <v>1</v>
      </c>
      <c r="G22" s="3">
        <v>1</v>
      </c>
      <c r="H22" s="3">
        <v>1</v>
      </c>
      <c r="I22" s="20">
        <f t="shared" si="0"/>
        <v>6</v>
      </c>
      <c r="J22" s="37">
        <f t="shared" si="1"/>
        <v>1</v>
      </c>
      <c r="K22" s="19">
        <v>1</v>
      </c>
      <c r="L22" s="19">
        <f>45+22.5</f>
        <v>67.5</v>
      </c>
      <c r="O22" s="63">
        <f t="shared" si="2"/>
        <v>67.5</v>
      </c>
      <c r="P22" s="40">
        <f t="shared" si="3"/>
        <v>1</v>
      </c>
      <c r="Q22" s="2" t="s">
        <v>20</v>
      </c>
    </row>
    <row r="23" spans="1:17" ht="24" hidden="1" customHeight="1" x14ac:dyDescent="0.25">
      <c r="A23" s="2" t="s">
        <v>21</v>
      </c>
      <c r="B23" s="3">
        <v>1</v>
      </c>
      <c r="C23" s="3">
        <v>1</v>
      </c>
      <c r="D23" s="3">
        <v>1</v>
      </c>
      <c r="E23" s="6"/>
      <c r="F23" s="3">
        <v>1</v>
      </c>
      <c r="G23" s="3">
        <v>1</v>
      </c>
      <c r="H23" s="3">
        <v>1</v>
      </c>
      <c r="I23" s="20">
        <f t="shared" si="0"/>
        <v>6</v>
      </c>
      <c r="J23" s="37">
        <f t="shared" si="1"/>
        <v>1</v>
      </c>
      <c r="K23" s="20">
        <v>0</v>
      </c>
      <c r="O23" s="63" t="s">
        <v>74</v>
      </c>
      <c r="P23" s="40">
        <f t="shared" si="3"/>
        <v>1</v>
      </c>
      <c r="Q23" s="2" t="s">
        <v>21</v>
      </c>
    </row>
    <row r="24" spans="1:17" ht="24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7" ht="24" customHeight="1" x14ac:dyDescent="0.25">
      <c r="A25" s="2" t="s">
        <v>34</v>
      </c>
      <c r="B25" s="3">
        <v>1</v>
      </c>
      <c r="C25" s="3">
        <v>1</v>
      </c>
      <c r="D25" s="3">
        <v>1</v>
      </c>
      <c r="E25" s="6"/>
      <c r="F25" s="3">
        <v>0</v>
      </c>
      <c r="G25" s="3">
        <v>1</v>
      </c>
      <c r="H25" s="3">
        <v>1</v>
      </c>
      <c r="K25" s="20">
        <v>0</v>
      </c>
    </row>
    <row r="26" spans="1:17" ht="24" customHeight="1" x14ac:dyDescent="0.25">
      <c r="A26" s="2" t="s">
        <v>25</v>
      </c>
      <c r="B26" s="3">
        <v>1</v>
      </c>
      <c r="C26" s="3">
        <v>1</v>
      </c>
      <c r="D26" s="3">
        <v>1</v>
      </c>
      <c r="E26" s="6"/>
      <c r="F26" s="3">
        <v>1</v>
      </c>
      <c r="G26" s="3">
        <v>1</v>
      </c>
      <c r="H26" s="3">
        <v>1</v>
      </c>
      <c r="K26" s="20">
        <v>1</v>
      </c>
      <c r="L26" s="20">
        <v>22.5</v>
      </c>
    </row>
    <row r="27" spans="1:17" ht="24" customHeight="1" x14ac:dyDescent="0.25">
      <c r="A27" s="2" t="s">
        <v>26</v>
      </c>
      <c r="B27" s="3">
        <v>1</v>
      </c>
      <c r="C27" s="3">
        <v>1</v>
      </c>
      <c r="D27" s="3">
        <v>1</v>
      </c>
      <c r="E27" s="6"/>
      <c r="F27" s="3">
        <v>1</v>
      </c>
      <c r="G27" s="3">
        <v>1</v>
      </c>
      <c r="H27" s="3">
        <v>1</v>
      </c>
    </row>
    <row r="28" spans="1:17" ht="24" customHeight="1" x14ac:dyDescent="0.25">
      <c r="A28" s="21" t="s">
        <v>37</v>
      </c>
      <c r="B28" s="22"/>
      <c r="C28" s="22"/>
      <c r="D28" s="22"/>
      <c r="E28" s="6"/>
      <c r="F28" s="22"/>
      <c r="G28" s="22"/>
      <c r="H28" s="22"/>
      <c r="K28" s="20">
        <v>1</v>
      </c>
      <c r="L28" s="20">
        <v>45</v>
      </c>
    </row>
    <row r="29" spans="1:17" ht="24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7" ht="24" customHeight="1" x14ac:dyDescent="0.25">
      <c r="A30" s="16" t="s">
        <v>27</v>
      </c>
      <c r="B30" s="5">
        <f>SUM(B3:B29)</f>
        <v>23</v>
      </c>
      <c r="C30" s="5">
        <f>SUM(C3:C29)</f>
        <v>22</v>
      </c>
      <c r="D30" s="5">
        <f>SUM(D3:D29)</f>
        <v>18</v>
      </c>
      <c r="E30" s="6"/>
      <c r="F30" s="5">
        <f>SUM(F3:F29)</f>
        <v>21</v>
      </c>
      <c r="G30" s="5">
        <f>SUM(G3:G29)</f>
        <v>22</v>
      </c>
      <c r="H30" s="5">
        <f>SUM(H3:H29)</f>
        <v>19</v>
      </c>
      <c r="K30" s="20">
        <f>SUM(K3:K28)</f>
        <v>19</v>
      </c>
      <c r="L30" s="20">
        <f>SUM(L3:L28)</f>
        <v>990</v>
      </c>
    </row>
  </sheetData>
  <autoFilter ref="F1:L23" xr:uid="{00000000-0009-0000-0000-000001000000}">
    <filterColumn colId="0" showButton="0"/>
    <filterColumn colId="1" showButton="0"/>
    <filterColumn colId="5">
      <filters>
        <filter val="1"/>
      </filters>
    </filterColumn>
  </autoFilter>
  <mergeCells count="2">
    <mergeCell ref="B1:D1"/>
    <mergeCell ref="F1:H1"/>
  </mergeCells>
  <conditionalFormatting sqref="B25:D28 F25:H28 B3:D23 F3:H23 K13 K10:K11 K3:K8 K15:K22">
    <cfRule type="cellIs" dxfId="0" priority="3" operator="lessThan">
      <formula>1</formula>
    </cfRule>
  </conditionalFormatting>
  <pageMargins left="0.7" right="0.7" top="0.75" bottom="0.75" header="0.3" footer="0.3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topLeftCell="A8" workbookViewId="0">
      <selection activeCell="A18" sqref="A18:I18"/>
    </sheetView>
  </sheetViews>
  <sheetFormatPr baseColWidth="10" defaultRowHeight="15" x14ac:dyDescent="0.25"/>
  <cols>
    <col min="1" max="1" width="21" bestFit="1" customWidth="1"/>
    <col min="2" max="2" width="43.42578125" bestFit="1" customWidth="1"/>
    <col min="3" max="3" width="20.42578125" bestFit="1" customWidth="1"/>
    <col min="4" max="4" width="33.140625" bestFit="1" customWidth="1"/>
    <col min="5" max="5" width="46.5703125" bestFit="1" customWidth="1"/>
    <col min="6" max="6" width="20.42578125" bestFit="1" customWidth="1"/>
    <col min="7" max="7" width="29.5703125" bestFit="1" customWidth="1"/>
    <col min="8" max="8" width="43.42578125" bestFit="1" customWidth="1"/>
    <col min="9" max="9" width="29.5703125" bestFit="1" customWidth="1"/>
  </cols>
  <sheetData>
    <row r="1" spans="1:9" ht="32.25" thickBot="1" x14ac:dyDescent="0.55000000000000004">
      <c r="A1" s="60"/>
      <c r="B1" s="38" t="s">
        <v>38</v>
      </c>
      <c r="C1" s="61"/>
      <c r="D1" s="60"/>
      <c r="E1" s="38" t="s">
        <v>48</v>
      </c>
      <c r="F1" s="68"/>
      <c r="G1" s="73"/>
      <c r="H1" s="74" t="s">
        <v>54</v>
      </c>
      <c r="I1" s="75"/>
    </row>
    <row r="2" spans="1:9" ht="63.75" thickBot="1" x14ac:dyDescent="0.55000000000000004">
      <c r="B2" s="39" t="s">
        <v>45</v>
      </c>
      <c r="C2" s="24"/>
      <c r="D2" s="23"/>
      <c r="E2" s="39" t="s">
        <v>46</v>
      </c>
      <c r="F2" s="69"/>
      <c r="G2" s="76"/>
      <c r="H2" s="39" t="s">
        <v>53</v>
      </c>
      <c r="I2" s="77"/>
    </row>
    <row r="3" spans="1:9" ht="23.25" x14ac:dyDescent="0.35">
      <c r="A3" s="25"/>
      <c r="B3" s="26"/>
      <c r="C3" s="27"/>
      <c r="D3" s="25"/>
      <c r="E3" s="26"/>
      <c r="F3" s="70"/>
      <c r="G3" s="78"/>
      <c r="H3" s="70"/>
      <c r="I3" s="79"/>
    </row>
    <row r="4" spans="1:9" ht="31.5" x14ac:dyDescent="0.5">
      <c r="A4" s="28" t="s">
        <v>39</v>
      </c>
      <c r="B4" s="29" t="s">
        <v>78</v>
      </c>
      <c r="C4" s="30" t="s">
        <v>49</v>
      </c>
      <c r="D4" s="28" t="s">
        <v>66</v>
      </c>
      <c r="E4" s="29" t="s">
        <v>47</v>
      </c>
      <c r="F4" s="67" t="s">
        <v>49</v>
      </c>
      <c r="G4" s="80" t="s">
        <v>39</v>
      </c>
      <c r="H4" s="67" t="s">
        <v>80</v>
      </c>
      <c r="I4" s="81" t="s">
        <v>67</v>
      </c>
    </row>
    <row r="5" spans="1:9" ht="31.5" x14ac:dyDescent="0.5">
      <c r="A5" s="31"/>
      <c r="B5" s="32"/>
      <c r="C5" s="33"/>
      <c r="D5" s="31"/>
      <c r="E5" s="32"/>
      <c r="F5" s="71"/>
      <c r="G5" s="82"/>
      <c r="H5" s="71"/>
      <c r="I5" s="83"/>
    </row>
    <row r="6" spans="1:9" ht="31.5" x14ac:dyDescent="0.5">
      <c r="A6" s="31"/>
      <c r="B6" s="29" t="s">
        <v>50</v>
      </c>
      <c r="C6" s="33"/>
      <c r="D6" s="31"/>
      <c r="E6" s="29" t="s">
        <v>51</v>
      </c>
      <c r="F6" s="71"/>
      <c r="G6" s="82"/>
      <c r="H6" s="67" t="s">
        <v>51</v>
      </c>
      <c r="I6" s="83"/>
    </row>
    <row r="7" spans="1:9" ht="31.5" x14ac:dyDescent="0.5">
      <c r="A7" s="28" t="s">
        <v>42</v>
      </c>
      <c r="B7" s="29" t="s">
        <v>40</v>
      </c>
      <c r="C7" s="30" t="s">
        <v>43</v>
      </c>
      <c r="D7" s="28" t="s">
        <v>37</v>
      </c>
      <c r="E7" s="29" t="s">
        <v>55</v>
      </c>
      <c r="F7" s="67" t="s">
        <v>44</v>
      </c>
      <c r="G7" s="80" t="s">
        <v>37</v>
      </c>
      <c r="H7" s="67" t="s">
        <v>55</v>
      </c>
      <c r="I7" s="81" t="s">
        <v>42</v>
      </c>
    </row>
    <row r="8" spans="1:9" ht="31.5" x14ac:dyDescent="0.5">
      <c r="A8" s="28"/>
      <c r="B8" s="29" t="s">
        <v>41</v>
      </c>
      <c r="C8" s="30"/>
      <c r="D8" s="28"/>
      <c r="E8" s="29" t="s">
        <v>52</v>
      </c>
      <c r="F8" s="67"/>
      <c r="G8" s="80"/>
      <c r="H8" s="67" t="s">
        <v>40</v>
      </c>
      <c r="I8" s="81"/>
    </row>
    <row r="9" spans="1:9" ht="31.5" x14ac:dyDescent="0.5">
      <c r="A9" s="28"/>
      <c r="B9" s="29"/>
      <c r="C9" s="30"/>
      <c r="D9" s="28"/>
      <c r="E9" s="29"/>
      <c r="F9" s="67"/>
      <c r="G9" s="80"/>
      <c r="H9" s="67"/>
      <c r="I9" s="81"/>
    </row>
    <row r="10" spans="1:9" ht="32.25" thickBot="1" x14ac:dyDescent="0.55000000000000004">
      <c r="A10" s="34"/>
      <c r="B10" s="35" t="s">
        <v>44</v>
      </c>
      <c r="C10" s="36"/>
      <c r="D10" s="34"/>
      <c r="E10" s="35" t="s">
        <v>43</v>
      </c>
      <c r="F10" s="72"/>
      <c r="G10" s="84"/>
      <c r="H10" s="85" t="s">
        <v>52</v>
      </c>
      <c r="I10" s="86"/>
    </row>
    <row r="11" spans="1:9" ht="15.75" thickBot="1" x14ac:dyDescent="0.3"/>
    <row r="12" spans="1:9" ht="45.75" customHeight="1" thickBot="1" x14ac:dyDescent="0.55000000000000004">
      <c r="A12" s="96" t="s">
        <v>68</v>
      </c>
      <c r="B12" s="97"/>
      <c r="C12" s="97"/>
      <c r="D12" s="97"/>
      <c r="E12" s="97"/>
      <c r="F12" s="97"/>
      <c r="G12" s="97"/>
      <c r="H12" s="97"/>
      <c r="I12" s="98"/>
    </row>
    <row r="13" spans="1:9" s="62" customFormat="1" ht="45.75" customHeight="1" x14ac:dyDescent="0.5">
      <c r="A13" s="93" t="s">
        <v>72</v>
      </c>
      <c r="B13" s="94"/>
      <c r="C13" s="94"/>
      <c r="D13" s="94"/>
      <c r="E13" s="94"/>
      <c r="F13" s="94"/>
      <c r="G13" s="94"/>
      <c r="H13" s="94"/>
      <c r="I13" s="95"/>
    </row>
    <row r="14" spans="1:9" s="62" customFormat="1" ht="45.75" customHeight="1" x14ac:dyDescent="0.5">
      <c r="A14" s="93" t="s">
        <v>69</v>
      </c>
      <c r="B14" s="94"/>
      <c r="C14" s="94"/>
      <c r="D14" s="94"/>
      <c r="E14" s="94"/>
      <c r="F14" s="94"/>
      <c r="G14" s="94"/>
      <c r="H14" s="94"/>
      <c r="I14" s="95"/>
    </row>
    <row r="15" spans="1:9" s="62" customFormat="1" ht="45.75" customHeight="1" x14ac:dyDescent="0.5">
      <c r="A15" s="93" t="s">
        <v>70</v>
      </c>
      <c r="B15" s="94"/>
      <c r="C15" s="94"/>
      <c r="D15" s="94"/>
      <c r="E15" s="94"/>
      <c r="F15" s="94"/>
      <c r="G15" s="94"/>
      <c r="H15" s="94"/>
      <c r="I15" s="95"/>
    </row>
    <row r="16" spans="1:9" s="62" customFormat="1" ht="45.75" customHeight="1" x14ac:dyDescent="0.5">
      <c r="A16" s="93" t="s">
        <v>71</v>
      </c>
      <c r="B16" s="94"/>
      <c r="C16" s="94"/>
      <c r="D16" s="94"/>
      <c r="E16" s="94"/>
      <c r="F16" s="94"/>
      <c r="G16" s="94"/>
      <c r="H16" s="94"/>
      <c r="I16" s="95"/>
    </row>
    <row r="17" spans="1:9" s="62" customFormat="1" ht="45.75" customHeight="1" x14ac:dyDescent="0.5">
      <c r="A17" s="93" t="s">
        <v>76</v>
      </c>
      <c r="B17" s="94"/>
      <c r="C17" s="94"/>
      <c r="D17" s="94"/>
      <c r="E17" s="94"/>
      <c r="F17" s="94"/>
      <c r="G17" s="94"/>
      <c r="H17" s="94"/>
      <c r="I17" s="95"/>
    </row>
    <row r="18" spans="1:9" s="62" customFormat="1" ht="45.75" customHeight="1" thickBot="1" x14ac:dyDescent="0.55000000000000004">
      <c r="A18" s="90" t="s">
        <v>73</v>
      </c>
      <c r="B18" s="91"/>
      <c r="C18" s="91"/>
      <c r="D18" s="91"/>
      <c r="E18" s="91"/>
      <c r="F18" s="91"/>
      <c r="G18" s="91"/>
      <c r="H18" s="91"/>
      <c r="I18" s="92"/>
    </row>
  </sheetData>
  <mergeCells count="7">
    <mergeCell ref="A18:I18"/>
    <mergeCell ref="A17:I17"/>
    <mergeCell ref="A12:I12"/>
    <mergeCell ref="A13:I13"/>
    <mergeCell ref="A14:I14"/>
    <mergeCell ref="A15:I15"/>
    <mergeCell ref="A16:I16"/>
  </mergeCells>
  <pageMargins left="0.7" right="0.7" top="0.75" bottom="0.75" header="0.3" footer="0.3"/>
  <pageSetup scale="42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topLeftCell="A16" workbookViewId="0">
      <selection activeCell="A27" sqref="A27:C27"/>
    </sheetView>
  </sheetViews>
  <sheetFormatPr baseColWidth="10" defaultRowHeight="15" x14ac:dyDescent="0.25"/>
  <cols>
    <col min="1" max="1" width="26.7109375" bestFit="1" customWidth="1"/>
    <col min="2" max="3" width="6.5703125" style="13" bestFit="1" customWidth="1"/>
  </cols>
  <sheetData>
    <row r="1" spans="1:3" ht="24.75" customHeight="1" thickBot="1" x14ac:dyDescent="0.3">
      <c r="A1" s="14"/>
      <c r="B1" s="8" t="s">
        <v>31</v>
      </c>
      <c r="C1" s="12" t="s">
        <v>30</v>
      </c>
    </row>
    <row r="2" spans="1:3" ht="24.75" customHeight="1" x14ac:dyDescent="0.25">
      <c r="A2" s="7" t="s">
        <v>0</v>
      </c>
      <c r="B2" s="5">
        <v>20</v>
      </c>
      <c r="C2" s="5">
        <v>17.5</v>
      </c>
    </row>
    <row r="3" spans="1:3" ht="24.75" customHeight="1" x14ac:dyDescent="0.25">
      <c r="A3" s="2" t="s">
        <v>22</v>
      </c>
      <c r="B3" s="5">
        <v>15</v>
      </c>
      <c r="C3" s="5">
        <v>15</v>
      </c>
    </row>
    <row r="4" spans="1:3" ht="24.75" customHeight="1" x14ac:dyDescent="0.25">
      <c r="A4" s="2" t="s">
        <v>1</v>
      </c>
      <c r="B4" s="5">
        <v>19</v>
      </c>
      <c r="C4" s="5">
        <v>17</v>
      </c>
    </row>
    <row r="5" spans="1:3" ht="24.75" customHeight="1" x14ac:dyDescent="0.25">
      <c r="A5" s="2" t="s">
        <v>2</v>
      </c>
      <c r="B5" s="5">
        <v>17</v>
      </c>
      <c r="C5" s="5">
        <v>16</v>
      </c>
    </row>
    <row r="6" spans="1:3" ht="24.75" customHeight="1" x14ac:dyDescent="0.25">
      <c r="A6" s="2" t="s">
        <v>4</v>
      </c>
      <c r="B6" s="5">
        <v>14</v>
      </c>
      <c r="C6" s="5">
        <v>14.5</v>
      </c>
    </row>
    <row r="7" spans="1:3" ht="24.75" customHeight="1" x14ac:dyDescent="0.25">
      <c r="A7" s="2" t="s">
        <v>5</v>
      </c>
      <c r="B7" s="5">
        <v>15</v>
      </c>
      <c r="C7" s="5">
        <v>15</v>
      </c>
    </row>
    <row r="8" spans="1:3" ht="24.75" customHeight="1" x14ac:dyDescent="0.25">
      <c r="A8" s="2" t="s">
        <v>6</v>
      </c>
      <c r="B8" s="5">
        <v>16</v>
      </c>
      <c r="C8" s="5">
        <v>15.5</v>
      </c>
    </row>
    <row r="9" spans="1:3" ht="24.75" customHeight="1" x14ac:dyDescent="0.25">
      <c r="A9" s="2" t="s">
        <v>7</v>
      </c>
      <c r="B9" s="5">
        <v>20</v>
      </c>
      <c r="C9" s="5">
        <v>17.5</v>
      </c>
    </row>
    <row r="10" spans="1:3" ht="24.75" customHeight="1" x14ac:dyDescent="0.25">
      <c r="A10" s="2" t="s">
        <v>23</v>
      </c>
      <c r="B10" s="5">
        <v>16</v>
      </c>
      <c r="C10" s="5">
        <v>15.5</v>
      </c>
    </row>
    <row r="11" spans="1:3" ht="24.75" customHeight="1" x14ac:dyDescent="0.25">
      <c r="A11" s="2" t="s">
        <v>9</v>
      </c>
      <c r="B11" s="5">
        <v>15</v>
      </c>
      <c r="C11" s="5">
        <v>15</v>
      </c>
    </row>
    <row r="12" spans="1:3" ht="24.75" customHeight="1" x14ac:dyDescent="0.25">
      <c r="A12" s="2" t="s">
        <v>10</v>
      </c>
      <c r="B12" s="5">
        <v>21</v>
      </c>
      <c r="C12" s="5">
        <v>18</v>
      </c>
    </row>
    <row r="13" spans="1:3" ht="24.75" customHeight="1" x14ac:dyDescent="0.25">
      <c r="A13" s="2" t="s">
        <v>11</v>
      </c>
      <c r="B13" s="5">
        <v>21</v>
      </c>
      <c r="C13" s="5">
        <v>18</v>
      </c>
    </row>
    <row r="14" spans="1:3" ht="24.75" customHeight="1" x14ac:dyDescent="0.25">
      <c r="A14" s="2" t="s">
        <v>12</v>
      </c>
      <c r="B14" s="5">
        <v>18</v>
      </c>
      <c r="C14" s="5">
        <v>16.5</v>
      </c>
    </row>
    <row r="15" spans="1:3" ht="24.75" customHeight="1" x14ac:dyDescent="0.25">
      <c r="A15" s="2" t="s">
        <v>13</v>
      </c>
      <c r="B15" s="5">
        <v>18</v>
      </c>
      <c r="C15" s="5">
        <v>16.5</v>
      </c>
    </row>
    <row r="16" spans="1:3" ht="24.75" customHeight="1" x14ac:dyDescent="0.25">
      <c r="A16" s="2" t="s">
        <v>14</v>
      </c>
      <c r="B16" s="5">
        <v>15</v>
      </c>
      <c r="C16" s="5">
        <v>15</v>
      </c>
    </row>
    <row r="17" spans="1:3" ht="24.75" customHeight="1" x14ac:dyDescent="0.25">
      <c r="A17" s="2" t="s">
        <v>16</v>
      </c>
      <c r="B17" s="5">
        <v>15</v>
      </c>
      <c r="C17" s="5">
        <v>15</v>
      </c>
    </row>
    <row r="18" spans="1:3" ht="24.75" customHeight="1" x14ac:dyDescent="0.25">
      <c r="A18" s="2" t="s">
        <v>17</v>
      </c>
      <c r="B18" s="5">
        <v>15</v>
      </c>
      <c r="C18" s="5">
        <v>15</v>
      </c>
    </row>
    <row r="19" spans="1:3" ht="24.75" customHeight="1" x14ac:dyDescent="0.25">
      <c r="A19" s="2" t="s">
        <v>18</v>
      </c>
      <c r="B19" s="5">
        <v>18</v>
      </c>
      <c r="C19" s="5">
        <v>16.5</v>
      </c>
    </row>
    <row r="20" spans="1:3" ht="24.75" customHeight="1" x14ac:dyDescent="0.25">
      <c r="A20" s="2" t="s">
        <v>19</v>
      </c>
      <c r="B20" s="5">
        <v>17</v>
      </c>
      <c r="C20" s="5">
        <v>16</v>
      </c>
    </row>
    <row r="21" spans="1:3" ht="24.75" customHeight="1" x14ac:dyDescent="0.25">
      <c r="A21" s="2" t="s">
        <v>20</v>
      </c>
      <c r="B21" s="5">
        <v>17</v>
      </c>
      <c r="C21" s="5">
        <v>16</v>
      </c>
    </row>
    <row r="22" spans="1:3" ht="24.75" customHeight="1" x14ac:dyDescent="0.25">
      <c r="A22" s="2" t="s">
        <v>21</v>
      </c>
      <c r="B22" s="5">
        <v>18</v>
      </c>
      <c r="C22" s="5">
        <v>16.5</v>
      </c>
    </row>
    <row r="23" spans="1:3" ht="24.75" customHeight="1" x14ac:dyDescent="0.25">
      <c r="A23" s="2" t="s">
        <v>24</v>
      </c>
      <c r="B23" s="5">
        <v>15</v>
      </c>
      <c r="C23" s="5">
        <v>15</v>
      </c>
    </row>
    <row r="24" spans="1:3" ht="24.75" customHeight="1" x14ac:dyDescent="0.25">
      <c r="A24" s="2" t="s">
        <v>25</v>
      </c>
      <c r="B24" s="5">
        <v>14</v>
      </c>
      <c r="C24" s="5">
        <v>14.5</v>
      </c>
    </row>
    <row r="25" spans="1:3" ht="24.75" customHeight="1" x14ac:dyDescent="0.25">
      <c r="A25" s="2" t="s">
        <v>26</v>
      </c>
      <c r="B25" s="5">
        <v>17</v>
      </c>
      <c r="C25" s="5">
        <v>16</v>
      </c>
    </row>
    <row r="27" spans="1:3" ht="15.75" x14ac:dyDescent="0.25">
      <c r="A27" s="18" t="s">
        <v>32</v>
      </c>
      <c r="B27" s="17">
        <v>18</v>
      </c>
      <c r="C27" s="17">
        <v>16.5</v>
      </c>
    </row>
    <row r="28" spans="1:3" ht="15.75" thickBot="1" x14ac:dyDescent="0.3"/>
    <row r="29" spans="1:3" ht="15.75" thickBot="1" x14ac:dyDescent="0.3">
      <c r="A29" s="11" t="s">
        <v>29</v>
      </c>
    </row>
    <row r="30" spans="1:3" ht="15.75" x14ac:dyDescent="0.25">
      <c r="A30" s="9" t="s">
        <v>3</v>
      </c>
    </row>
    <row r="31" spans="1:3" ht="15.75" x14ac:dyDescent="0.25">
      <c r="A31" s="10" t="s">
        <v>15</v>
      </c>
    </row>
    <row r="32" spans="1:3" ht="15.75" x14ac:dyDescent="0.25">
      <c r="A32" s="10" t="s">
        <v>8</v>
      </c>
    </row>
  </sheetData>
  <phoneticPr fontId="6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planning prépa</vt:lpstr>
      <vt:lpstr>présence</vt:lpstr>
      <vt:lpstr>Match contre Mouscron</vt:lpstr>
      <vt:lpstr>test vma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Marcel Derock</cp:lastModifiedBy>
  <cp:lastPrinted>2020-07-04T04:38:29Z</cp:lastPrinted>
  <dcterms:created xsi:type="dcterms:W3CDTF">2020-04-04T13:12:35Z</dcterms:created>
  <dcterms:modified xsi:type="dcterms:W3CDTF">2020-08-16T16:08:56Z</dcterms:modified>
</cp:coreProperties>
</file>